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520" activeTab="2"/>
  </bookViews>
  <sheets>
    <sheet name="2020县级一般公共预算收入调整表" sheetId="3" r:id="rId1"/>
    <sheet name="2020县级一般公共预算支出调整表" sheetId="4" r:id="rId2"/>
    <sheet name="2020年政府性基金预算调整表" sheetId="2" r:id="rId3"/>
    <sheet name="Sheet1" sheetId="1" r:id="rId4"/>
  </sheets>
  <externalReferences>
    <externalReference r:id="rId5"/>
    <externalReference r:id="rId6"/>
  </externalReferences>
  <definedNames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B">#N/A</definedName>
    <definedName name="Database" hidden="1">#REF!</definedName>
    <definedName name="gxxe2003">'[1]P1012001'!$A$6:$E$117</definedName>
    <definedName name="hhh">'[2]Mp-team 1'!#REF!</definedName>
    <definedName name="_xlnm.Print_Area">#N/A</definedName>
    <definedName name="_xlnm.Print_Titles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calcId="144525" concurrentCalc="0"/>
</workbook>
</file>

<file path=xl/sharedStrings.xml><?xml version="1.0" encoding="utf-8"?>
<sst xmlns="http://schemas.openxmlformats.org/spreadsheetml/2006/main" count="125">
  <si>
    <t>附表1：</t>
  </si>
  <si>
    <t>2020年县级一般公共预算收入调整表</t>
  </si>
  <si>
    <t>单位：万元</t>
  </si>
  <si>
    <t>项              目</t>
  </si>
  <si>
    <t>年初预算</t>
  </si>
  <si>
    <t>增加部分</t>
  </si>
  <si>
    <t>调整预算</t>
  </si>
  <si>
    <t>一、县本级收入</t>
  </si>
  <si>
    <t>（一）税收收入</t>
  </si>
  <si>
    <t>1、增值税</t>
  </si>
  <si>
    <t>2、企业所得税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</si>
  <si>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</si>
  <si>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</si>
  <si>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</si>
  <si>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</si>
  <si>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</si>
  <si>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</si>
  <si>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t>9、土地增值税</t>
  </si>
  <si>
    <t>10、车船税</t>
  </si>
  <si>
    <t>11、耕地占用税</t>
  </si>
  <si>
    <t>12、契税</t>
  </si>
  <si>
    <t>13、烟叶税</t>
  </si>
  <si>
    <t>14、环境保护税</t>
  </si>
  <si>
    <t>（二）非税收入</t>
  </si>
  <si>
    <t>1、专项收入</t>
  </si>
  <si>
    <t>2、行政事业性收费收入</t>
  </si>
  <si>
    <t>3、罚没收入</t>
  </si>
  <si>
    <t>4、国有资产（资源）有偿使用收入</t>
  </si>
  <si>
    <t>5、捐赠收入</t>
  </si>
  <si>
    <t>6、政府住房基金收入</t>
  </si>
  <si>
    <t>7、其他收入</t>
  </si>
  <si>
    <t>二、转移性收入</t>
  </si>
  <si>
    <t>（一）上级补助收入</t>
  </si>
  <si>
    <t>1、返还性收入</t>
  </si>
  <si>
    <t>2、一般性转移支付收入</t>
  </si>
  <si>
    <t>3、专项转移支付收入</t>
  </si>
  <si>
    <t>（二）上年结余收入</t>
  </si>
  <si>
    <t>（三）调入资金</t>
  </si>
  <si>
    <t>（四）调入预算稳定调节基金</t>
  </si>
  <si>
    <t>（五）地方政府一般债券转贷收入</t>
  </si>
  <si>
    <t>一般公共预算收入合计</t>
  </si>
  <si>
    <t>附表2：</t>
  </si>
  <si>
    <t>2020年县级一般公共预算支出调整表</t>
  </si>
  <si>
    <t>项目</t>
  </si>
  <si>
    <t>一般转移支付增加</t>
  </si>
  <si>
    <t>专项转移支付增加</t>
  </si>
  <si>
    <t>债券</t>
  </si>
  <si>
    <t>调入资金</t>
  </si>
  <si>
    <t>预算稳定调节基金</t>
  </si>
  <si>
    <t>科目调剂</t>
  </si>
  <si>
    <t>一、县本级支出</t>
  </si>
  <si>
    <t>1、一般公共服务支出</t>
  </si>
  <si>
    <t>2、国防支出</t>
  </si>
  <si>
    <t>3、公共安全支出</t>
  </si>
  <si>
    <t>4、教育支出</t>
  </si>
  <si>
    <t>5、科学技术支出</t>
  </si>
  <si>
    <t>6、文化旅游体育与传媒支出</t>
  </si>
  <si>
    <t>7、社会保障和就业支出</t>
  </si>
  <si>
    <t>8、卫生健康支出</t>
  </si>
  <si>
    <t>9、节能环保支出</t>
  </si>
  <si>
    <t>10、城乡社区支出</t>
  </si>
  <si>
    <t>11、农林水支出</t>
  </si>
  <si>
    <t>12、交通运输支出</t>
  </si>
  <si>
    <t>13、资源勘探信息等支出</t>
  </si>
  <si>
    <t>14、商业服务业等支出</t>
  </si>
  <si>
    <t>15、金融支出</t>
  </si>
  <si>
    <t>16、援助其他地区支出</t>
  </si>
  <si>
    <t>17、自然资源海洋气象等支出</t>
  </si>
  <si>
    <t>18、住房保障支出</t>
  </si>
  <si>
    <t>19、粮油物资储备支出</t>
  </si>
  <si>
    <t>20、灾害防治及应急管理支出</t>
  </si>
  <si>
    <t>21、预备费</t>
  </si>
  <si>
    <t>22、债务付息支出</t>
  </si>
  <si>
    <t>23、其他支出</t>
  </si>
  <si>
    <t>（一）上解上级支出</t>
  </si>
  <si>
    <t>（二）调出资金</t>
  </si>
  <si>
    <t>（三）建立预算稳定调节基金</t>
  </si>
  <si>
    <t>（四）地方政府一般债券还本支出</t>
  </si>
  <si>
    <t>（五）援助地区支出</t>
  </si>
  <si>
    <t>一般公共预算支出合计</t>
  </si>
  <si>
    <t>附表3：</t>
  </si>
  <si>
    <t xml:space="preserve"> </t>
  </si>
  <si>
    <t>2020年政府性基金预算收支调整表</t>
  </si>
  <si>
    <t>国有土地收益基金收入</t>
  </si>
  <si>
    <t>农业土地开发资金收入</t>
  </si>
  <si>
    <t>国有土地使用权出让收入</t>
  </si>
  <si>
    <t>城市基础设施配套费收入</t>
  </si>
  <si>
    <t>污水处理费收入</t>
  </si>
  <si>
    <t>其他政府性基金收入</t>
  </si>
  <si>
    <t>专项债券对应项目专项收入</t>
  </si>
  <si>
    <t>收入合计</t>
  </si>
  <si>
    <t>转移性收入</t>
  </si>
  <si>
    <t xml:space="preserve">  政府性基金转移收入</t>
  </si>
  <si>
    <t xml:space="preserve">    政府性基金补助收入</t>
  </si>
  <si>
    <t xml:space="preserve">    抗疫特别国债转移支付收入</t>
  </si>
  <si>
    <t xml:space="preserve">    政府性基金上解收入</t>
  </si>
  <si>
    <t xml:space="preserve">  上年结余收入</t>
  </si>
  <si>
    <t xml:space="preserve">  调入资金</t>
  </si>
  <si>
    <t xml:space="preserve">    其中：地方政府性基金调入专项收入</t>
  </si>
  <si>
    <t xml:space="preserve">  地方政府专项债务收入</t>
  </si>
  <si>
    <t xml:space="preserve">  地方政府专项债务转贷收入</t>
  </si>
  <si>
    <t>收入总计</t>
  </si>
  <si>
    <t>支出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</si>
  <si>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</si>
  <si>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</si>
  <si>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</si>
  <si>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</si>
  <si>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</si>
  <si>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</si>
  <si>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</si>
  <si>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</si>
  <si>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</si>
  <si>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</si>
  <si>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</si>
  <si>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十二、抗疫特别国债安排的支出</t>
  </si>
  <si>
    <t>支出合计</t>
  </si>
  <si>
    <t>转移性支出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</si>
  <si>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</si>
  <si>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</si>
  <si>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</si>
  <si>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</si>
  <si>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</si>
  <si>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 xml:space="preserve"> 地方政府专项债务还本支出</t>
  </si>
  <si>
    <t xml:space="preserve"> 地方政府专项债务转贷支出</t>
  </si>
  <si>
    <t>支出总计</t>
  </si>
</sst>
</file>

<file path=xl/styles.xml><?xml version="1.0" encoding="utf-8"?>
<styleSheet xmlns="http://schemas.openxmlformats.org/spreadsheetml/2006/main">
  <numFmts count="1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;_琀"/>
    <numFmt numFmtId="177" formatCode="_-&quot;$&quot;* #,##0_-;\-&quot;$&quot;* #,##0_-;_-&quot;$&quot;* &quot;-&quot;_-;_-@_-"/>
    <numFmt numFmtId="178" formatCode="#,##0;\-#,##0;&quot;-&quot;"/>
    <numFmt numFmtId="179" formatCode="_-* #,##0_$_-;\-* #,##0_$_-;_-* &quot;-&quot;_$_-;_-@_-"/>
    <numFmt numFmtId="180" formatCode="\$#,##0.00;\(\$#,##0.00\)"/>
    <numFmt numFmtId="181" formatCode="_(&quot;$&quot;* #,##0.00_);_(&quot;$&quot;* \(#,##0.00\);_(&quot;$&quot;* &quot;-&quot;??_);_(@_)"/>
    <numFmt numFmtId="182" formatCode="yyyy&quot;年&quot;m&quot;月&quot;d&quot;日&quot;;@"/>
    <numFmt numFmtId="183" formatCode="#,##0;\(#,##0\)"/>
    <numFmt numFmtId="184" formatCode="\$#,##0;\(\$#,##0\)"/>
    <numFmt numFmtId="185" formatCode="0.0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_-* #,##0&quot;$&quot;_-;\-* #,##0&quot;$&quot;_-;_-* &quot;-&quot;&quot;$&quot;_-;_-@_-"/>
    <numFmt numFmtId="189" formatCode="#,##0_ "/>
  </numFmts>
  <fonts count="7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b/>
      <sz val="16"/>
      <name val="宋体"/>
      <charset val="134"/>
    </font>
    <font>
      <b/>
      <sz val="16"/>
      <name val="黑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2"/>
      <color indexed="8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Helv"/>
      <charset val="134"/>
    </font>
    <font>
      <b/>
      <sz val="11"/>
      <color indexed="52"/>
      <name val="宋体"/>
      <charset val="134"/>
    </font>
    <font>
      <sz val="12"/>
      <color indexed="9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indexed="16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0"/>
      <name val="Arial"/>
      <charset val="134"/>
    </font>
    <font>
      <sz val="12"/>
      <name val="Times New Roman"/>
      <charset val="134"/>
    </font>
    <font>
      <b/>
      <sz val="10"/>
      <name val="Arial"/>
      <charset val="134"/>
    </font>
    <font>
      <sz val="11"/>
      <color indexed="20"/>
      <name val="微软雅黑"/>
      <charset val="134"/>
    </font>
    <font>
      <b/>
      <sz val="12"/>
      <name val="Arial"/>
      <charset val="134"/>
    </font>
    <font>
      <b/>
      <sz val="12"/>
      <color indexed="8"/>
      <name val="宋体"/>
      <charset val="134"/>
    </font>
    <font>
      <sz val="11"/>
      <name val="ＭＳ Ｐゴシック"/>
      <charset val="134"/>
    </font>
    <font>
      <u/>
      <sz val="12"/>
      <color indexed="12"/>
      <name val="宋体"/>
      <charset val="134"/>
    </font>
    <font>
      <sz val="11"/>
      <color indexed="20"/>
      <name val="宋体"/>
      <charset val="134"/>
    </font>
    <font>
      <sz val="10"/>
      <color indexed="8"/>
      <name val="Arial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0"/>
      <name val="Times New Roman"/>
      <charset val="134"/>
    </font>
    <font>
      <sz val="8"/>
      <name val="Arial"/>
      <charset val="134"/>
    </font>
    <font>
      <b/>
      <sz val="13"/>
      <color indexed="56"/>
      <name val="宋体"/>
      <charset val="134"/>
    </font>
    <font>
      <sz val="12"/>
      <color indexed="17"/>
      <name val="宋体"/>
      <charset val="134"/>
    </font>
    <font>
      <sz val="12"/>
      <name val="Arial"/>
      <charset val="134"/>
    </font>
    <font>
      <sz val="8"/>
      <name val="Times New Roman"/>
      <charset val="134"/>
    </font>
    <font>
      <sz val="12"/>
      <name val="Helv"/>
      <charset val="134"/>
    </font>
    <font>
      <b/>
      <sz val="15"/>
      <color indexed="56"/>
      <name val="宋体"/>
      <charset val="134"/>
    </font>
    <font>
      <sz val="12"/>
      <name val="官帕眉"/>
      <charset val="134"/>
    </font>
    <font>
      <b/>
      <sz val="18"/>
      <name val="Arial"/>
      <charset val="134"/>
    </font>
    <font>
      <b/>
      <sz val="9"/>
      <name val="宋体"/>
      <charset val="134"/>
    </font>
    <font>
      <sz val="7"/>
      <name val="Small Fonts"/>
      <charset val="134"/>
    </font>
    <font>
      <b/>
      <i/>
      <sz val="16"/>
      <name val="Helv"/>
      <charset val="134"/>
    </font>
    <font>
      <i/>
      <sz val="11"/>
      <color indexed="23"/>
      <name val="宋体"/>
      <charset val="134"/>
    </font>
    <font>
      <u/>
      <sz val="12"/>
      <color indexed="36"/>
      <name val="宋体"/>
      <charset val="134"/>
    </font>
    <font>
      <sz val="11"/>
      <color indexed="17"/>
      <name val="微软雅黑"/>
      <charset val="134"/>
    </font>
    <font>
      <sz val="12"/>
      <name val="Courier"/>
      <charset val="134"/>
    </font>
    <font>
      <sz val="11"/>
      <color indexed="10"/>
      <name val="宋体"/>
      <charset val="134"/>
    </font>
    <font>
      <sz val="10"/>
      <name val="宋体"/>
      <charset val="134"/>
    </font>
    <font>
      <sz val="12"/>
      <name val="바탕체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9"/>
      <name val="宋体"/>
      <charset val="134"/>
    </font>
  </fonts>
  <fills count="7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6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27"/>
      </patternFill>
    </fill>
    <fill>
      <patternFill patternType="lightUp">
        <fgColor indexed="9"/>
        <bgColor indexed="29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4"/>
        <bgColor indexed="5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44"/>
        <bgColor indexed="44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" fillId="0" borderId="0"/>
    <xf numFmtId="0" fontId="23" fillId="20" borderId="0" applyNumberFormat="0" applyBorder="0" applyAlignment="0" applyProtection="0">
      <alignment vertical="center"/>
    </xf>
    <xf numFmtId="0" fontId="29" fillId="7" borderId="13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0" fillId="21" borderId="0" applyNumberFormat="0" applyBorder="0" applyAlignment="0" applyProtection="0"/>
    <xf numFmtId="0" fontId="19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8" fillId="0" borderId="0"/>
    <xf numFmtId="0" fontId="17" fillId="0" borderId="9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0" fillId="35" borderId="0" applyNumberFormat="0" applyBorder="0" applyAlignment="0" applyProtection="0"/>
    <xf numFmtId="0" fontId="24" fillId="0" borderId="16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9" fillId="36" borderId="0" applyNumberFormat="0" applyBorder="0" applyAlignment="0" applyProtection="0"/>
    <xf numFmtId="0" fontId="31" fillId="22" borderId="14" applyNumberFormat="0" applyAlignment="0" applyProtection="0">
      <alignment vertical="center"/>
    </xf>
    <xf numFmtId="0" fontId="33" fillId="22" borderId="12" applyNumberFormat="0" applyAlignment="0" applyProtection="0">
      <alignment vertical="center"/>
    </xf>
    <xf numFmtId="0" fontId="37" fillId="31" borderId="17" applyNumberForma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" fillId="0" borderId="0"/>
    <xf numFmtId="0" fontId="23" fillId="30" borderId="0" applyNumberFormat="0" applyBorder="0" applyAlignment="0" applyProtection="0">
      <alignment vertical="center"/>
    </xf>
    <xf numFmtId="177" fontId="42" fillId="0" borderId="0" applyFont="0" applyFill="0" applyBorder="0" applyAlignment="0" applyProtection="0"/>
    <xf numFmtId="0" fontId="19" fillId="2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 applyFont="0" applyFill="0" applyBorder="0" applyAlignment="0" applyProtection="0"/>
    <xf numFmtId="0" fontId="26" fillId="17" borderId="0" applyNumberFormat="0" applyBorder="0" applyAlignment="0" applyProtection="0">
      <alignment vertical="center"/>
    </xf>
    <xf numFmtId="0" fontId="1" fillId="0" borderId="0"/>
    <xf numFmtId="0" fontId="23" fillId="1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/>
    <xf numFmtId="41" fontId="1" fillId="0" borderId="0" applyFont="0" applyFill="0" applyBorder="0" applyAlignment="0" applyProtection="0"/>
    <xf numFmtId="0" fontId="19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/>
    <xf numFmtId="176" fontId="44" fillId="0" borderId="0" applyFont="0" applyFill="0" applyBorder="0" applyAlignment="0" applyProtection="0"/>
    <xf numFmtId="0" fontId="19" fillId="4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9" fillId="7" borderId="13" applyNumberFormat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39" fillId="36" borderId="0" applyNumberFormat="0" applyBorder="0" applyAlignment="0" applyProtection="0"/>
    <xf numFmtId="0" fontId="19" fillId="45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42" fillId="0" borderId="0"/>
    <xf numFmtId="0" fontId="8" fillId="4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8" fillId="34" borderId="0" applyNumberFormat="0" applyBorder="0" applyAlignment="0" applyProtection="0">
      <alignment vertical="center"/>
    </xf>
    <xf numFmtId="0" fontId="39" fillId="36" borderId="0" applyNumberFormat="0" applyBorder="0" applyAlignment="0" applyProtection="0"/>
    <xf numFmtId="0" fontId="1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1" fillId="0" borderId="0"/>
    <xf numFmtId="0" fontId="8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/>
    <xf numFmtId="40" fontId="48" fillId="0" borderId="0" applyFont="0" applyFill="0" applyBorder="0" applyAlignment="0" applyProtection="0"/>
    <xf numFmtId="0" fontId="8" fillId="47" borderId="0" applyNumberFormat="0" applyBorder="0" applyAlignment="0" applyProtection="0">
      <alignment vertical="center"/>
    </xf>
    <xf numFmtId="0" fontId="39" fillId="36" borderId="0" applyNumberFormat="0" applyBorder="0" applyAlignment="0" applyProtection="0"/>
    <xf numFmtId="0" fontId="8" fillId="39" borderId="0" applyNumberFormat="0" applyBorder="0" applyAlignment="0" applyProtection="0">
      <alignment vertical="center"/>
    </xf>
    <xf numFmtId="0" fontId="30" fillId="56" borderId="0" applyNumberFormat="0" applyBorder="0" applyAlignment="0" applyProtection="0"/>
    <xf numFmtId="0" fontId="1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3" fillId="49" borderId="0" applyNumberFormat="0" applyBorder="0" applyAlignment="0" applyProtection="0"/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38" fontId="48" fillId="0" borderId="0" applyFont="0" applyFill="0" applyBorder="0" applyAlignment="0" applyProtection="0"/>
    <xf numFmtId="0" fontId="15" fillId="6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9" fillId="36" borderId="0" applyNumberFormat="0" applyBorder="0" applyAlignment="0" applyProtection="0"/>
    <xf numFmtId="0" fontId="1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39" fillId="36" borderId="0" applyNumberFormat="0" applyBorder="0" applyAlignment="0" applyProtection="0"/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61" borderId="0" applyNumberFormat="0" applyBorder="0" applyAlignment="0" applyProtection="0">
      <alignment vertical="center"/>
    </xf>
    <xf numFmtId="0" fontId="15" fillId="61" borderId="0" applyNumberFormat="0" applyBorder="0" applyAlignment="0" applyProtection="0">
      <alignment vertical="center"/>
    </xf>
    <xf numFmtId="0" fontId="15" fillId="64" borderId="0" applyNumberFormat="0" applyBorder="0" applyAlignment="0" applyProtection="0">
      <alignment vertical="center"/>
    </xf>
    <xf numFmtId="0" fontId="15" fillId="64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62" fillId="0" borderId="0"/>
    <xf numFmtId="0" fontId="30" fillId="56" borderId="0" applyNumberFormat="0" applyBorder="0" applyAlignment="0" applyProtection="0"/>
    <xf numFmtId="0" fontId="30" fillId="58" borderId="0" applyNumberFormat="0" applyBorder="0" applyAlignment="0" applyProtection="0"/>
    <xf numFmtId="0" fontId="1" fillId="0" borderId="0"/>
    <xf numFmtId="0" fontId="13" fillId="49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30" fillId="21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30" fillId="58" borderId="0" applyNumberFormat="0" applyBorder="0" applyAlignment="0" applyProtection="0"/>
    <xf numFmtId="0" fontId="30" fillId="21" borderId="0" applyNumberFormat="0" applyBorder="0" applyAlignment="0" applyProtection="0"/>
    <xf numFmtId="0" fontId="13" fillId="49" borderId="0" applyNumberFormat="0" applyBorder="0" applyAlignment="0" applyProtection="0"/>
    <xf numFmtId="0" fontId="30" fillId="63" borderId="0" applyNumberFormat="0" applyBorder="0" applyAlignment="0" applyProtection="0"/>
    <xf numFmtId="0" fontId="13" fillId="49" borderId="0" applyNumberFormat="0" applyBorder="0" applyAlignment="0" applyProtection="0"/>
    <xf numFmtId="0" fontId="61" fillId="0" borderId="22" applyNumberFormat="0" applyFill="0" applyAlignment="0" applyProtection="0">
      <alignment vertical="center"/>
    </xf>
    <xf numFmtId="0" fontId="13" fillId="49" borderId="0" applyNumberFormat="0" applyBorder="0" applyAlignment="0" applyProtection="0"/>
    <xf numFmtId="0" fontId="57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21" borderId="0" applyNumberFormat="0" applyBorder="0" applyAlignment="0" applyProtection="0"/>
    <xf numFmtId="0" fontId="30" fillId="56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43" fontId="54" fillId="0" borderId="0" applyFont="0" applyFill="0" applyBorder="0" applyAlignment="0" applyProtection="0"/>
    <xf numFmtId="0" fontId="47" fillId="52" borderId="0" applyNumberFormat="0" applyBorder="0" applyAlignment="0" applyProtection="0"/>
    <xf numFmtId="0" fontId="13" fillId="3" borderId="0" applyNumberFormat="0" applyBorder="0" applyAlignment="0" applyProtection="0"/>
    <xf numFmtId="0" fontId="57" fillId="60" borderId="0" applyNumberFormat="0" applyBorder="0" applyAlignment="0" applyProtection="0"/>
    <xf numFmtId="0" fontId="13" fillId="3" borderId="0" applyNumberFormat="0" applyBorder="0" applyAlignment="0" applyProtection="0"/>
    <xf numFmtId="0" fontId="13" fillId="55" borderId="0" applyNumberFormat="0" applyBorder="0" applyAlignment="0" applyProtection="0"/>
    <xf numFmtId="0" fontId="39" fillId="36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1" fontId="42" fillId="0" borderId="0"/>
    <xf numFmtId="0" fontId="1" fillId="0" borderId="0">
      <alignment vertical="center"/>
    </xf>
    <xf numFmtId="0" fontId="30" fillId="3" borderId="0" applyNumberFormat="0" applyBorder="0" applyAlignment="0" applyProtection="0"/>
    <xf numFmtId="0" fontId="30" fillId="56" borderId="0" applyNumberFormat="0" applyBorder="0" applyAlignment="0" applyProtection="0"/>
    <xf numFmtId="0" fontId="30" fillId="35" borderId="0" applyNumberFormat="0" applyBorder="0" applyAlignment="0" applyProtection="0"/>
    <xf numFmtId="0" fontId="30" fillId="63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179" fontId="43" fillId="0" borderId="0" applyFont="0" applyFill="0" applyBorder="0" applyAlignment="0" applyProtection="0"/>
    <xf numFmtId="0" fontId="13" fillId="48" borderId="0" applyNumberFormat="0" applyBorder="0" applyAlignment="0" applyProtection="0"/>
    <xf numFmtId="41" fontId="54" fillId="0" borderId="0" applyFont="0" applyFill="0" applyBorder="0" applyAlignment="0" applyProtection="0"/>
    <xf numFmtId="0" fontId="13" fillId="48" borderId="0" applyNumberFormat="0" applyBorder="0" applyAlignment="0" applyProtection="0"/>
    <xf numFmtId="0" fontId="30" fillId="59" borderId="0" applyNumberFormat="0" applyBorder="0" applyAlignment="0" applyProtection="0"/>
    <xf numFmtId="0" fontId="1" fillId="0" borderId="0"/>
    <xf numFmtId="0" fontId="30" fillId="59" borderId="0" applyNumberFormat="0" applyBorder="0" applyAlignment="0" applyProtection="0"/>
    <xf numFmtId="0" fontId="1" fillId="0" borderId="0"/>
    <xf numFmtId="0" fontId="14" fillId="4" borderId="0" applyNumberFormat="0" applyBorder="0" applyAlignment="0" applyProtection="0">
      <alignment vertical="center"/>
    </xf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30" fillId="55" borderId="0" applyNumberFormat="0" applyBorder="0" applyAlignment="0" applyProtection="0"/>
    <xf numFmtId="0" fontId="1" fillId="0" borderId="0">
      <alignment vertical="center"/>
    </xf>
    <xf numFmtId="0" fontId="30" fillId="55" borderId="0" applyNumberFormat="0" applyBorder="0" applyAlignment="0" applyProtection="0"/>
    <xf numFmtId="178" fontId="51" fillId="0" borderId="0" applyFill="0" applyBorder="0" applyAlignment="0"/>
    <xf numFmtId="41" fontId="42" fillId="0" borderId="0" applyFont="0" applyFill="0" applyBorder="0" applyAlignment="0" applyProtection="0"/>
    <xf numFmtId="0" fontId="15" fillId="61" borderId="0" applyNumberFormat="0" applyBorder="0" applyAlignment="0" applyProtection="0">
      <alignment vertical="center"/>
    </xf>
    <xf numFmtId="183" fontId="54" fillId="0" borderId="0"/>
    <xf numFmtId="0" fontId="57" fillId="60" borderId="0" applyNumberFormat="0" applyBorder="0" applyAlignment="0" applyProtection="0"/>
    <xf numFmtId="0" fontId="48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7" fillId="65" borderId="0" applyNumberFormat="0" applyBorder="0" applyAlignment="0" applyProtection="0"/>
    <xf numFmtId="181" fontId="42" fillId="0" borderId="0" applyFont="0" applyFill="0" applyBorder="0" applyAlignment="0" applyProtection="0"/>
    <xf numFmtId="180" fontId="54" fillId="0" borderId="0"/>
    <xf numFmtId="0" fontId="1" fillId="0" borderId="0">
      <alignment vertical="center"/>
    </xf>
    <xf numFmtId="0" fontId="58" fillId="0" borderId="0" applyProtection="0"/>
    <xf numFmtId="182" fontId="44" fillId="0" borderId="0" applyFont="0" applyFill="0" applyBorder="0" applyAlignment="0" applyProtection="0"/>
    <xf numFmtId="184" fontId="54" fillId="0" borderId="0"/>
    <xf numFmtId="2" fontId="58" fillId="0" borderId="0" applyProtection="0"/>
    <xf numFmtId="38" fontId="55" fillId="7" borderId="0" applyNumberFormat="0" applyBorder="0" applyAlignment="0" applyProtection="0"/>
    <xf numFmtId="0" fontId="56" fillId="0" borderId="21" applyNumberFormat="0" applyFill="0" applyAlignment="0" applyProtection="0">
      <alignment vertical="center"/>
    </xf>
    <xf numFmtId="0" fontId="46" fillId="0" borderId="19" applyNumberFormat="0" applyAlignment="0" applyProtection="0">
      <alignment horizontal="left" vertical="center"/>
    </xf>
    <xf numFmtId="0" fontId="46" fillId="0" borderId="4">
      <alignment horizontal="left" vertical="center"/>
    </xf>
    <xf numFmtId="0" fontId="63" fillId="0" borderId="0" applyProtection="0"/>
    <xf numFmtId="0" fontId="46" fillId="0" borderId="0" applyProtection="0"/>
    <xf numFmtId="10" fontId="55" fillId="2" borderId="1" applyNumberFormat="0" applyBorder="0" applyAlignment="0" applyProtection="0"/>
    <xf numFmtId="0" fontId="57" fillId="60" borderId="0" applyNumberFormat="0" applyBorder="0" applyAlignment="0" applyProtection="0"/>
    <xf numFmtId="37" fontId="65" fillId="0" borderId="0"/>
    <xf numFmtId="0" fontId="60" fillId="0" borderId="0"/>
    <xf numFmtId="0" fontId="66" fillId="0" borderId="0"/>
    <xf numFmtId="0" fontId="59" fillId="0" borderId="0"/>
    <xf numFmtId="10" fontId="4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5" fillId="57" borderId="0" applyNumberFormat="0" applyBorder="0" applyAlignment="0" applyProtection="0">
      <alignment vertical="center"/>
    </xf>
    <xf numFmtId="0" fontId="58" fillId="0" borderId="23" applyProtection="0"/>
    <xf numFmtId="9" fontId="1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7" fillId="60" borderId="0" applyNumberFormat="0" applyBorder="0" applyAlignment="0" applyProtection="0"/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50" fillId="46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28" fillId="0" borderId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50" fillId="46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50" fillId="46" borderId="0" applyNumberFormat="0" applyBorder="0" applyAlignment="0" applyProtection="0">
      <alignment vertical="center"/>
    </xf>
    <xf numFmtId="0" fontId="39" fillId="36" borderId="0" applyNumberFormat="0" applyBorder="0" applyAlignment="0" applyProtection="0"/>
    <xf numFmtId="0" fontId="50" fillId="46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48" fillId="0" borderId="0" applyFont="0" applyFill="0" applyBorder="0" applyAlignment="0" applyProtection="0"/>
    <xf numFmtId="0" fontId="70" fillId="0" borderId="0"/>
    <xf numFmtId="0" fontId="39" fillId="36" borderId="0" applyNumberFormat="0" applyBorder="0" applyAlignment="0" applyProtection="0"/>
    <xf numFmtId="0" fontId="50" fillId="46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50" fillId="4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9" fillId="36" borderId="0" applyNumberFormat="0" applyBorder="0" applyAlignment="0" applyProtection="0"/>
    <xf numFmtId="0" fontId="50" fillId="46" borderId="0" applyNumberFormat="0" applyBorder="0" applyAlignment="0" applyProtection="0">
      <alignment vertical="center"/>
    </xf>
    <xf numFmtId="188" fontId="43" fillId="0" borderId="0" applyFont="0" applyFill="0" applyBorder="0" applyAlignment="0" applyProtection="0"/>
    <xf numFmtId="0" fontId="50" fillId="46" borderId="0" applyNumberFormat="0" applyBorder="0" applyAlignment="0" applyProtection="0">
      <alignment vertical="center"/>
    </xf>
    <xf numFmtId="0" fontId="75" fillId="47" borderId="13" applyNumberFormat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1" fillId="0" borderId="0"/>
    <xf numFmtId="0" fontId="50" fillId="46" borderId="0" applyNumberFormat="0" applyBorder="0" applyAlignment="0" applyProtection="0">
      <alignment vertical="center"/>
    </xf>
    <xf numFmtId="0" fontId="39" fillId="36" borderId="0" applyNumberFormat="0" applyBorder="0" applyAlignment="0" applyProtection="0"/>
    <xf numFmtId="0" fontId="76" fillId="0" borderId="0"/>
    <xf numFmtId="0" fontId="76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7" fillId="65" borderId="0" applyNumberFormat="0" applyBorder="0" applyAlignment="0" applyProtection="0"/>
    <xf numFmtId="0" fontId="6" fillId="0" borderId="0"/>
    <xf numFmtId="0" fontId="6" fillId="0" borderId="0"/>
    <xf numFmtId="0" fontId="1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6" fillId="0" borderId="0"/>
    <xf numFmtId="185" fontId="6" fillId="0" borderId="1">
      <alignment vertical="center"/>
      <protection locked="0"/>
    </xf>
    <xf numFmtId="0" fontId="8" fillId="0" borderId="0">
      <alignment vertical="center"/>
    </xf>
    <xf numFmtId="0" fontId="1" fillId="0" borderId="0"/>
    <xf numFmtId="0" fontId="72" fillId="0" borderId="0">
      <alignment vertical="center"/>
    </xf>
    <xf numFmtId="0" fontId="72" fillId="0" borderId="0">
      <alignment vertical="center"/>
    </xf>
    <xf numFmtId="0" fontId="1" fillId="0" borderId="0"/>
    <xf numFmtId="0" fontId="57" fillId="60" borderId="0" applyNumberFormat="0" applyBorder="0" applyAlignment="0" applyProtection="0"/>
    <xf numFmtId="0" fontId="8" fillId="0" borderId="0">
      <alignment vertical="center"/>
    </xf>
    <xf numFmtId="0" fontId="1" fillId="66" borderId="24" applyNumberFormat="0" applyFont="0" applyAlignment="0" applyProtection="0">
      <alignment vertical="center"/>
    </xf>
    <xf numFmtId="0" fontId="8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" fillId="66" borderId="24" applyNumberFormat="0" applyFont="0" applyAlignment="0" applyProtection="0">
      <alignment vertical="center"/>
    </xf>
    <xf numFmtId="0" fontId="1" fillId="0" borderId="0"/>
    <xf numFmtId="0" fontId="1" fillId="0" borderId="0"/>
    <xf numFmtId="0" fontId="69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9" fontId="62" fillId="0" borderId="0" applyFont="0" applyFill="0" applyBorder="0" applyAlignment="0" applyProtection="0"/>
    <xf numFmtId="0" fontId="74" fillId="69" borderId="25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7" fillId="60" borderId="0" applyNumberFormat="0" applyBorder="0" applyAlignment="0" applyProtection="0"/>
    <xf numFmtId="0" fontId="69" fillId="4" borderId="0" applyNumberFormat="0" applyBorder="0" applyAlignment="0" applyProtection="0">
      <alignment vertical="center"/>
    </xf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7" fillId="60" borderId="0" applyNumberFormat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7" fillId="0" borderId="26" applyNumberFormat="0" applyFill="0" applyAlignment="0" applyProtection="0">
      <alignment vertical="center"/>
    </xf>
    <xf numFmtId="0" fontId="7" fillId="0" borderId="26" applyNumberFormat="0" applyFill="0" applyAlignment="0" applyProtection="0">
      <alignment vertical="center"/>
    </xf>
    <xf numFmtId="0" fontId="74" fillId="69" borderId="25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73" fillId="0" borderId="0"/>
    <xf numFmtId="187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54" fillId="0" borderId="0"/>
    <xf numFmtId="0" fontId="4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7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5" fillId="7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52" borderId="0" applyNumberFormat="0" applyBorder="0" applyAlignment="0" applyProtection="0"/>
    <xf numFmtId="0" fontId="15" fillId="57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61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75" fillId="47" borderId="13" applyNumberFormat="0" applyAlignment="0" applyProtection="0">
      <alignment vertical="center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85" fontId="6" fillId="0" borderId="1">
      <alignment vertical="center"/>
      <protection locked="0"/>
    </xf>
    <xf numFmtId="185" fontId="6" fillId="0" borderId="1">
      <alignment vertical="center"/>
      <protection locked="0"/>
    </xf>
    <xf numFmtId="0" fontId="42" fillId="0" borderId="0"/>
    <xf numFmtId="0" fontId="28" fillId="0" borderId="0"/>
  </cellStyleXfs>
  <cellXfs count="77">
    <xf numFmtId="0" fontId="0" fillId="0" borderId="0" xfId="0">
      <alignment vertical="center"/>
    </xf>
    <xf numFmtId="0" fontId="1" fillId="2" borderId="0" xfId="290" applyFont="1" applyFill="1" applyAlignment="1">
      <alignment vertical="center"/>
    </xf>
    <xf numFmtId="189" fontId="1" fillId="0" borderId="0" xfId="290" applyNumberFormat="1" applyFont="1" applyFill="1" applyAlignment="1">
      <alignment vertical="center"/>
    </xf>
    <xf numFmtId="0" fontId="1" fillId="0" borderId="0" xfId="290" applyFont="1" applyFill="1" applyAlignment="1">
      <alignment vertical="center"/>
    </xf>
    <xf numFmtId="189" fontId="1" fillId="0" borderId="0" xfId="290" applyNumberFormat="1" applyFont="1" applyFill="1" applyAlignment="1">
      <alignment horizontal="right" vertical="center"/>
    </xf>
    <xf numFmtId="0" fontId="2" fillId="0" borderId="0" xfId="318" applyFont="1">
      <alignment vertical="center"/>
    </xf>
    <xf numFmtId="0" fontId="1" fillId="0" borderId="0" xfId="290" applyFont="1" applyFill="1" applyAlignment="1">
      <alignment horizontal="right" vertical="center"/>
    </xf>
    <xf numFmtId="0" fontId="3" fillId="0" borderId="0" xfId="290" applyFont="1" applyFill="1" applyAlignment="1">
      <alignment horizontal="center" vertical="center"/>
    </xf>
    <xf numFmtId="0" fontId="3" fillId="0" borderId="0" xfId="290" applyFont="1" applyFill="1" applyAlignment="1">
      <alignment horizontal="right" vertical="center"/>
    </xf>
    <xf numFmtId="0" fontId="4" fillId="0" borderId="0" xfId="290" applyFont="1" applyFill="1" applyAlignment="1">
      <alignment vertical="center"/>
    </xf>
    <xf numFmtId="0" fontId="5" fillId="0" borderId="1" xfId="290" applyFont="1" applyFill="1" applyBorder="1" applyAlignment="1">
      <alignment horizontal="center" vertical="center"/>
    </xf>
    <xf numFmtId="189" fontId="5" fillId="0" borderId="1" xfId="290" applyNumberFormat="1" applyFont="1" applyFill="1" applyBorder="1" applyAlignment="1">
      <alignment horizontal="center" vertical="center" wrapText="1"/>
    </xf>
    <xf numFmtId="189" fontId="5" fillId="0" borderId="1" xfId="290" applyNumberFormat="1" applyFont="1" applyFill="1" applyBorder="1" applyAlignment="1">
      <alignment horizontal="center" vertical="center"/>
    </xf>
    <xf numFmtId="3" fontId="6" fillId="0" borderId="1" xfId="290" applyNumberFormat="1" applyFont="1" applyFill="1" applyBorder="1" applyAlignment="1" applyProtection="1">
      <alignment vertical="center"/>
    </xf>
    <xf numFmtId="0" fontId="1" fillId="0" borderId="1" xfId="0" applyFont="1" applyBorder="1" applyAlignment="1">
      <alignment horizontal="right" vertical="center"/>
    </xf>
    <xf numFmtId="189" fontId="6" fillId="0" borderId="1" xfId="290" applyNumberFormat="1" applyFont="1" applyFill="1" applyBorder="1" applyAlignment="1">
      <alignment vertical="center"/>
    </xf>
    <xf numFmtId="189" fontId="6" fillId="0" borderId="1" xfId="290" applyNumberFormat="1" applyFont="1" applyFill="1" applyBorder="1" applyAlignment="1">
      <alignment horizontal="right" vertical="center"/>
    </xf>
    <xf numFmtId="0" fontId="2" fillId="0" borderId="1" xfId="290" applyFont="1" applyFill="1" applyBorder="1" applyAlignment="1">
      <alignment horizontal="distributed" vertical="center"/>
    </xf>
    <xf numFmtId="189" fontId="7" fillId="0" borderId="1" xfId="290" applyNumberFormat="1" applyFont="1" applyFill="1" applyBorder="1" applyAlignment="1">
      <alignment horizontal="right" vertical="center"/>
    </xf>
    <xf numFmtId="189" fontId="7" fillId="0" borderId="1" xfId="290" applyNumberFormat="1" applyFont="1" applyFill="1" applyBorder="1" applyAlignment="1">
      <alignment vertical="center"/>
    </xf>
    <xf numFmtId="189" fontId="2" fillId="0" borderId="1" xfId="290" applyNumberFormat="1" applyFont="1" applyFill="1" applyBorder="1" applyAlignment="1">
      <alignment vertical="center"/>
    </xf>
    <xf numFmtId="0" fontId="2" fillId="0" borderId="1" xfId="290" applyFont="1" applyFill="1" applyBorder="1" applyAlignment="1">
      <alignment vertical="center"/>
    </xf>
    <xf numFmtId="189" fontId="8" fillId="0" borderId="1" xfId="290" applyNumberFormat="1" applyFont="1" applyFill="1" applyBorder="1" applyAlignment="1">
      <alignment horizontal="right" vertical="center"/>
    </xf>
    <xf numFmtId="189" fontId="8" fillId="0" borderId="1" xfId="290" applyNumberFormat="1" applyFont="1" applyFill="1" applyBorder="1" applyAlignment="1">
      <alignment vertical="center"/>
    </xf>
    <xf numFmtId="0" fontId="6" fillId="0" borderId="1" xfId="290" applyFont="1" applyFill="1" applyBorder="1" applyAlignment="1">
      <alignment vertical="center"/>
    </xf>
    <xf numFmtId="189" fontId="1" fillId="0" borderId="1" xfId="290" applyNumberFormat="1" applyFont="1" applyFill="1" applyBorder="1" applyAlignment="1">
      <alignment vertical="center"/>
    </xf>
    <xf numFmtId="189" fontId="1" fillId="0" borderId="1" xfId="290" applyNumberFormat="1" applyFont="1" applyFill="1" applyBorder="1" applyAlignment="1">
      <alignment horizontal="right" vertical="center"/>
    </xf>
    <xf numFmtId="1" fontId="6" fillId="0" borderId="1" xfId="290" applyNumberFormat="1" applyFont="1" applyFill="1" applyBorder="1" applyAlignment="1" applyProtection="1">
      <alignment vertical="center"/>
      <protection locked="0"/>
    </xf>
    <xf numFmtId="0" fontId="1" fillId="0" borderId="2" xfId="0" applyFont="1" applyBorder="1" applyAlignment="1">
      <alignment horizontal="right" vertical="center"/>
    </xf>
    <xf numFmtId="0" fontId="9" fillId="0" borderId="3" xfId="290" applyFont="1" applyFill="1" applyBorder="1" applyAlignment="1">
      <alignment horizontal="center" vertical="center"/>
    </xf>
    <xf numFmtId="0" fontId="9" fillId="0" borderId="4" xfId="290" applyFont="1" applyFill="1" applyBorder="1" applyAlignment="1">
      <alignment horizontal="right" vertical="center"/>
    </xf>
    <xf numFmtId="0" fontId="9" fillId="0" borderId="4" xfId="290" applyFont="1" applyFill="1" applyBorder="1" applyAlignment="1">
      <alignment horizontal="center" vertical="center"/>
    </xf>
    <xf numFmtId="3" fontId="6" fillId="0" borderId="1" xfId="290" applyNumberFormat="1" applyFont="1" applyFill="1" applyBorder="1" applyAlignment="1" applyProtection="1">
      <alignment horizontal="left" vertical="center"/>
    </xf>
    <xf numFmtId="0" fontId="5" fillId="0" borderId="0" xfId="318" applyFont="1">
      <alignment vertical="center"/>
    </xf>
    <xf numFmtId="0" fontId="0" fillId="0" borderId="0" xfId="318" applyFont="1">
      <alignment vertical="center"/>
    </xf>
    <xf numFmtId="0" fontId="1" fillId="0" borderId="0" xfId="318">
      <alignment vertical="center"/>
    </xf>
    <xf numFmtId="0" fontId="3" fillId="0" borderId="0" xfId="318" applyFont="1" applyAlignment="1">
      <alignment horizontal="center" vertical="center"/>
    </xf>
    <xf numFmtId="0" fontId="10" fillId="0" borderId="0" xfId="318" applyFont="1" applyAlignment="1">
      <alignment horizontal="center" vertical="center"/>
    </xf>
    <xf numFmtId="0" fontId="5" fillId="0" borderId="1" xfId="318" applyFont="1" applyBorder="1" applyAlignment="1">
      <alignment horizontal="center" vertical="center"/>
    </xf>
    <xf numFmtId="0" fontId="5" fillId="0" borderId="1" xfId="318" applyFont="1" applyBorder="1" applyAlignment="1">
      <alignment horizontal="left" vertical="center"/>
    </xf>
    <xf numFmtId="189" fontId="5" fillId="0" borderId="1" xfId="318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>
      <alignment vertical="center"/>
    </xf>
    <xf numFmtId="189" fontId="1" fillId="0" borderId="1" xfId="318" applyNumberFormat="1" applyFont="1" applyBorder="1" applyAlignment="1">
      <alignment vertical="center" wrapText="1"/>
    </xf>
    <xf numFmtId="0" fontId="11" fillId="0" borderId="1" xfId="318" applyFont="1" applyBorder="1">
      <alignment vertical="center"/>
    </xf>
    <xf numFmtId="0" fontId="1" fillId="0" borderId="2" xfId="0" applyFont="1" applyBorder="1" applyAlignment="1">
      <alignment horizontal="left" vertical="center" indent="1"/>
    </xf>
    <xf numFmtId="0" fontId="1" fillId="0" borderId="2" xfId="0" applyFont="1" applyBorder="1">
      <alignment vertical="center"/>
    </xf>
    <xf numFmtId="189" fontId="5" fillId="0" borderId="1" xfId="318" applyNumberFormat="1" applyFont="1" applyBorder="1" applyAlignment="1">
      <alignment vertical="center"/>
    </xf>
    <xf numFmtId="189" fontId="1" fillId="0" borderId="1" xfId="318" applyNumberFormat="1" applyFont="1" applyBorder="1" applyAlignment="1">
      <alignment vertical="center"/>
    </xf>
    <xf numFmtId="0" fontId="11" fillId="0" borderId="1" xfId="318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" fillId="0" borderId="0" xfId="318" applyFont="1">
      <alignment vertical="center"/>
    </xf>
    <xf numFmtId="189" fontId="1" fillId="0" borderId="0" xfId="318" applyNumberFormat="1" applyFont="1">
      <alignment vertical="center"/>
    </xf>
    <xf numFmtId="189" fontId="1" fillId="0" borderId="0" xfId="318" applyNumberFormat="1">
      <alignment vertical="center"/>
    </xf>
    <xf numFmtId="0" fontId="6" fillId="0" borderId="5" xfId="318" applyFont="1" applyBorder="1" applyAlignment="1">
      <alignment horizontal="right" vertical="center"/>
    </xf>
    <xf numFmtId="0" fontId="5" fillId="0" borderId="6" xfId="318" applyFont="1" applyBorder="1" applyAlignment="1">
      <alignment horizontal="center" vertical="center" wrapText="1"/>
    </xf>
    <xf numFmtId="0" fontId="5" fillId="0" borderId="7" xfId="318" applyFont="1" applyBorder="1" applyAlignment="1">
      <alignment horizontal="center" vertical="center" wrapText="1"/>
    </xf>
    <xf numFmtId="0" fontId="5" fillId="0" borderId="2" xfId="318" applyFont="1" applyBorder="1" applyAlignment="1">
      <alignment horizontal="center" vertical="center" wrapText="1"/>
    </xf>
    <xf numFmtId="189" fontId="5" fillId="0" borderId="0" xfId="318" applyNumberFormat="1" applyFont="1">
      <alignment vertical="center"/>
    </xf>
    <xf numFmtId="0" fontId="12" fillId="0" borderId="1" xfId="318" applyFont="1" applyBorder="1">
      <alignment vertical="center"/>
    </xf>
    <xf numFmtId="0" fontId="1" fillId="0" borderId="0" xfId="318" applyAlignment="1">
      <alignment horizontal="right" vertical="center"/>
    </xf>
    <xf numFmtId="0" fontId="3" fillId="0" borderId="0" xfId="318" applyFont="1" applyAlignment="1">
      <alignment horizontal="right" vertical="center"/>
    </xf>
    <xf numFmtId="0" fontId="10" fillId="0" borderId="0" xfId="318" applyFont="1" applyAlignment="1">
      <alignment horizontal="right" vertical="center"/>
    </xf>
    <xf numFmtId="0" fontId="1" fillId="0" borderId="5" xfId="318" applyFont="1" applyBorder="1" applyAlignment="1">
      <alignment horizontal="right" vertical="center"/>
    </xf>
    <xf numFmtId="0" fontId="5" fillId="0" borderId="1" xfId="318" applyFont="1" applyBorder="1" applyAlignment="1">
      <alignment horizontal="right" vertical="center" wrapText="1"/>
    </xf>
    <xf numFmtId="0" fontId="5" fillId="0" borderId="1" xfId="318" applyFont="1" applyBorder="1" applyAlignment="1">
      <alignment horizontal="center" vertical="center" wrapText="1"/>
    </xf>
    <xf numFmtId="0" fontId="5" fillId="0" borderId="1" xfId="318" applyFont="1" applyBorder="1">
      <alignment vertical="center"/>
    </xf>
    <xf numFmtId="189" fontId="5" fillId="0" borderId="1" xfId="318" applyNumberFormat="1" applyFont="1" applyBorder="1" applyAlignment="1">
      <alignment horizontal="right" vertical="center"/>
    </xf>
    <xf numFmtId="0" fontId="5" fillId="0" borderId="1" xfId="318" applyFont="1" applyBorder="1" applyAlignment="1">
      <alignment horizontal="left" vertical="center" indent="1"/>
    </xf>
    <xf numFmtId="189" fontId="11" fillId="0" borderId="1" xfId="318" applyNumberFormat="1" applyFont="1" applyBorder="1" applyAlignment="1">
      <alignment horizontal="right" vertical="center"/>
    </xf>
    <xf numFmtId="0" fontId="11" fillId="0" borderId="1" xfId="318" applyFont="1" applyBorder="1" applyAlignment="1">
      <alignment horizontal="left" vertical="center" indent="1"/>
    </xf>
    <xf numFmtId="0" fontId="5" fillId="0" borderId="1" xfId="318" applyFont="1" applyBorder="1" applyAlignment="1">
      <alignment vertical="center"/>
    </xf>
    <xf numFmtId="3" fontId="5" fillId="0" borderId="1" xfId="320" applyNumberFormat="1" applyFont="1" applyFill="1" applyBorder="1" applyAlignment="1" applyProtection="1">
      <alignment horizontal="left" vertical="center"/>
    </xf>
    <xf numFmtId="3" fontId="11" fillId="0" borderId="1" xfId="320" applyNumberFormat="1" applyFont="1" applyFill="1" applyBorder="1" applyAlignment="1" applyProtection="1">
      <alignment horizontal="left" vertical="center" indent="1"/>
    </xf>
    <xf numFmtId="3" fontId="5" fillId="0" borderId="1" xfId="320" applyNumberFormat="1" applyFont="1" applyFill="1" applyBorder="1" applyAlignment="1" applyProtection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</cellXfs>
  <cellStyles count="387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Accent2 - 40%" xfId="8"/>
    <cellStyle name="千位分隔" xfId="9" builtinId="3"/>
    <cellStyle name="常规 7 3" xfId="10"/>
    <cellStyle name="40% - 强调文字颜色 3" xfId="11" builtinId="39"/>
    <cellStyle name="计算 2" xfId="12"/>
    <cellStyle name="差" xfId="13" builtinId="27"/>
    <cellStyle name="超链接" xfId="14" builtinId="8"/>
    <cellStyle name="好_2007年中央财政与河南省财政年终决算结算单" xfId="15"/>
    <cellStyle name="Accent2 - 60%" xfId="16"/>
    <cellStyle name="60% - 强调文字颜色 3" xfId="17" builtinId="40"/>
    <cellStyle name="百分比" xfId="18" builtinId="5"/>
    <cellStyle name="已访问的超链接" xfId="19" builtinId="9"/>
    <cellStyle name="注释" xfId="20" builtinId="10"/>
    <cellStyle name="常规 6" xfId="21"/>
    <cellStyle name="60% - 强调文字颜色 2 3" xfId="22"/>
    <cellStyle name="60% - 强调文字颜色 2" xfId="23" builtinId="36"/>
    <cellStyle name="标题 4" xfId="24" builtinId="19"/>
    <cellStyle name="警告文本" xfId="25" builtinId="11"/>
    <cellStyle name="标题" xfId="26" builtinId="15"/>
    <cellStyle name="常规 5 2" xfId="27"/>
    <cellStyle name="解释性文本" xfId="28" builtinId="53"/>
    <cellStyle name="标题 1" xfId="29" builtinId="16"/>
    <cellStyle name="_20150104省级2015年预算表(厅长办公会)" xfId="30"/>
    <cellStyle name="标题 2" xfId="31" builtinId="17"/>
    <cellStyle name="60% - 强调文字颜色 1" xfId="32" builtinId="32"/>
    <cellStyle name="Accent6 2" xfId="33"/>
    <cellStyle name="标题 3" xfId="34" builtinId="18"/>
    <cellStyle name="60% - 强调文字颜色 4" xfId="35" builtinId="44"/>
    <cellStyle name="差_20111127汇报附表（8张）" xfId="36"/>
    <cellStyle name="输出" xfId="37" builtinId="21"/>
    <cellStyle name="计算" xfId="38" builtinId="22"/>
    <cellStyle name="检查单元格" xfId="39" builtinId="23"/>
    <cellStyle name="40% - 强调文字颜色 4 2" xfId="40"/>
    <cellStyle name="好_20150104省级2015年预算表(厅长办公会)" xfId="41"/>
    <cellStyle name="20% - 强调文字颜色 5 3" xfId="42"/>
    <cellStyle name="常规 8 3" xfId="43"/>
    <cellStyle name="20% - 强调文字颜色 6" xfId="44" builtinId="50"/>
    <cellStyle name="Currency [0]" xfId="45"/>
    <cellStyle name="强调文字颜色 2" xfId="46" builtinId="33"/>
    <cellStyle name="链接单元格" xfId="47" builtinId="24"/>
    <cellStyle name="汇总" xfId="48" builtinId="25"/>
    <cellStyle name="好" xfId="49" builtinId="26"/>
    <cellStyle name="20% - 强调文字颜色 3 3" xfId="50"/>
    <cellStyle name="千位[0]_(人代会用)" xfId="51"/>
    <cellStyle name="适中" xfId="52" builtinId="28"/>
    <cellStyle name="常规 8 2" xfId="53"/>
    <cellStyle name="20% - 强调文字颜色 5" xfId="54" builtinId="46"/>
    <cellStyle name="强调文字颜色 1" xfId="55" builtinId="29"/>
    <cellStyle name="链接单元格 3" xfId="56"/>
    <cellStyle name="20% - 强调文字颜色 1" xfId="57" builtinId="30"/>
    <cellStyle name="40% - 强调文字颜色 1" xfId="58" builtinId="31"/>
    <cellStyle name="输出 2" xfId="59"/>
    <cellStyle name="20% - 强调文字颜色 2" xfId="60" builtinId="34"/>
    <cellStyle name="40% - 强调文字颜色 2" xfId="61" builtinId="35"/>
    <cellStyle name="Accent2 - 40% 2" xfId="62"/>
    <cellStyle name="千位分隔[0] 2" xfId="63"/>
    <cellStyle name="强调文字颜色 3" xfId="64" builtinId="37"/>
    <cellStyle name="Accent2 - 40% 3" xfId="65"/>
    <cellStyle name="千位分隔[0] 3" xfId="66"/>
    <cellStyle name="强调文字颜色 4" xfId="67" builtinId="41"/>
    <cellStyle name="20% - 强调文字颜色 4" xfId="68" builtinId="42"/>
    <cellStyle name="计算 3" xfId="69"/>
    <cellStyle name="40% - 强调文字颜色 4" xfId="70" builtinId="43"/>
    <cellStyle name="强调文字颜色 5" xfId="71" builtinId="45"/>
    <cellStyle name="40% - 强调文字颜色 5" xfId="72" builtinId="47"/>
    <cellStyle name="60% - 强调文字颜色 5" xfId="73" builtinId="48"/>
    <cellStyle name="强调文字颜色 6" xfId="74" builtinId="49"/>
    <cellStyle name="适中 2" xfId="75"/>
    <cellStyle name="40% - 强调文字颜色 6" xfId="76" builtinId="51"/>
    <cellStyle name="差_2009年结算（最终）" xfId="77"/>
    <cellStyle name="60% - 强调文字颜色 6" xfId="78" builtinId="52"/>
    <cellStyle name="40% - 强调文字颜色 1 2" xfId="79"/>
    <cellStyle name="20% - 强调文字颜色 2 3" xfId="80"/>
    <cellStyle name="20% - 强调文字颜色 6 3" xfId="81"/>
    <cellStyle name="20% - 强调文字颜色 1 3" xfId="82"/>
    <cellStyle name="Accent1 - 20% 2" xfId="83"/>
    <cellStyle name="?鹎%U龡&amp;H齲_x0001_C铣_x0014__x0007__x0001__x0001_" xfId="84"/>
    <cellStyle name="20% - 强调文字颜色 2 2" xfId="85"/>
    <cellStyle name="20% - 强调文字颜色 3 2" xfId="86"/>
    <cellStyle name="超级链接 3" xfId="87"/>
    <cellStyle name="20% - 强调文字颜色 4 2" xfId="88"/>
    <cellStyle name="差_2010年收入预测表（20091218)）" xfId="89"/>
    <cellStyle name="常规 3" xfId="90"/>
    <cellStyle name="20% - 强调文字颜色 4 3" xfId="91"/>
    <cellStyle name="常规 4" xfId="92"/>
    <cellStyle name="20% - 强调文字颜色 5 2" xfId="93"/>
    <cellStyle name="差_2010年收入预测表（20091219)）" xfId="94"/>
    <cellStyle name="콤마_BOILER-CO1" xfId="95"/>
    <cellStyle name="20% - 强调文字颜色 6 2" xfId="96"/>
    <cellStyle name="差_2010年收入预测表（20091230)）" xfId="97"/>
    <cellStyle name="40% - 强调文字颜色 1 3" xfId="98"/>
    <cellStyle name="Accent1" xfId="99"/>
    <cellStyle name="常规 9 2" xfId="100"/>
    <cellStyle name="40% - 强调文字颜色 2 2" xfId="101"/>
    <cellStyle name="40% - 强调文字颜色 2 3" xfId="102"/>
    <cellStyle name="40% - 强调文字颜色 3 2" xfId="103"/>
    <cellStyle name="40% - 强调文字颜色 3 3" xfId="104"/>
    <cellStyle name="差_2008年财政收支预算草案(1.4)" xfId="105"/>
    <cellStyle name="40% - 强调文字颜色 4 3" xfId="106"/>
    <cellStyle name="Accent6 - 20% 2" xfId="107"/>
    <cellStyle name="40% - 强调文字颜色 5 2" xfId="108"/>
    <cellStyle name="40% - 强调文字颜色 5 3" xfId="109"/>
    <cellStyle name="40% - 强调文字颜色 6 2" xfId="110"/>
    <cellStyle name="40% - 强调文字颜色 6 3" xfId="111"/>
    <cellStyle name="60% - 强调文字颜色 1 2" xfId="112"/>
    <cellStyle name="콤마 [0]_BOILER-CO1" xfId="113"/>
    <cellStyle name="60% - 强调文字颜色 1 3" xfId="114"/>
    <cellStyle name="60% - 强调文字颜色 2 2" xfId="115"/>
    <cellStyle name="差_津补贴保障测算(5.21)" xfId="116"/>
    <cellStyle name="常规 5" xfId="117"/>
    <cellStyle name="60% - 强调文字颜色 3 2" xfId="118"/>
    <cellStyle name="60% - 强调文字颜色 3 3" xfId="119"/>
    <cellStyle name="Accent5 - 40% 2" xfId="120"/>
    <cellStyle name="差_2009年财力测算情况11.19" xfId="121"/>
    <cellStyle name="60% - 强调文字颜色 4 2" xfId="122"/>
    <cellStyle name="60% - 强调文字颜色 4 3" xfId="123"/>
    <cellStyle name="60% - 强调文字颜色 5 2" xfId="124"/>
    <cellStyle name="60% - 强调文字颜色 5 3" xfId="125"/>
    <cellStyle name="60% - 强调文字颜色 6 2" xfId="126"/>
    <cellStyle name="60% - 强调文字颜色 6 3" xfId="127"/>
    <cellStyle name="Accent1 - 20%" xfId="128"/>
    <cellStyle name="Accent1 - 20% 3" xfId="129"/>
    <cellStyle name="Accent1 - 40%" xfId="130"/>
    <cellStyle name="Accent1 - 40% 2" xfId="131"/>
    <cellStyle name="Accent1 - 40% 3" xfId="132"/>
    <cellStyle name="Accent1 - 60%" xfId="133"/>
    <cellStyle name="Accent1 - 60% 2" xfId="134"/>
    <cellStyle name="钎霖_4岿角利" xfId="135"/>
    <cellStyle name="Accent1 2" xfId="136"/>
    <cellStyle name="Accent2" xfId="137"/>
    <cellStyle name="常规 9 3" xfId="138"/>
    <cellStyle name="Accent2 - 20%" xfId="139"/>
    <cellStyle name="好_2007年结算已定项目对账单 2" xfId="140"/>
    <cellStyle name="Accent2 - 20% 2" xfId="141"/>
    <cellStyle name="Accent2 - 20% 3" xfId="142"/>
    <cellStyle name="Accent2 - 60% 2" xfId="143"/>
    <cellStyle name="好_2007年中央财政与河南省财政年终决算结算单 2" xfId="144"/>
    <cellStyle name="Accent2 2" xfId="145"/>
    <cellStyle name="Accent3" xfId="146"/>
    <cellStyle name="Accent3 - 20%" xfId="147"/>
    <cellStyle name="Accent5 2" xfId="148"/>
    <cellStyle name="Accent3 - 20% 2" xfId="149"/>
    <cellStyle name="标题 1 3" xfId="150"/>
    <cellStyle name="Accent3 - 20% 3" xfId="151"/>
    <cellStyle name="好_2010年收入预测表（20091230)）" xfId="152"/>
    <cellStyle name="Accent3 - 40%" xfId="153"/>
    <cellStyle name="Accent3 - 40% 2" xfId="154"/>
    <cellStyle name="Accent3 - 40% 3" xfId="155"/>
    <cellStyle name="Accent4 - 60%" xfId="156"/>
    <cellStyle name="Accent3 - 60%" xfId="157"/>
    <cellStyle name="Accent3 - 60% 2" xfId="158"/>
    <cellStyle name="Accent3 2" xfId="159"/>
    <cellStyle name="Accent4" xfId="160"/>
    <cellStyle name="Accent4 - 20%" xfId="161"/>
    <cellStyle name="Accent4 - 20% 2" xfId="162"/>
    <cellStyle name="Accent4 - 20% 3" xfId="163"/>
    <cellStyle name="千分位_ 白土" xfId="164"/>
    <cellStyle name="强调 2 2" xfId="165"/>
    <cellStyle name="Accent4 - 40%" xfId="166"/>
    <cellStyle name="好_津补贴保障测算(5.21)" xfId="167"/>
    <cellStyle name="Accent4 - 40% 2" xfId="168"/>
    <cellStyle name="Accent6 - 40%" xfId="169"/>
    <cellStyle name="差_2010省级行政性收费专项收入批复" xfId="170"/>
    <cellStyle name="常规 3 3" xfId="171"/>
    <cellStyle name="Accent4 - 40% 3" xfId="172"/>
    <cellStyle name="Percent_laroux" xfId="173"/>
    <cellStyle name="常规 3 4" xfId="174"/>
    <cellStyle name="Accent4 - 60% 2" xfId="175"/>
    <cellStyle name="Accent4 2" xfId="176"/>
    <cellStyle name="Accent6" xfId="177"/>
    <cellStyle name="Accent5" xfId="178"/>
    <cellStyle name="Accent5 - 20%" xfId="179"/>
    <cellStyle name="Accent5 - 20% 2" xfId="180"/>
    <cellStyle name="Accent5 - 20% 3" xfId="181"/>
    <cellStyle name="霓付 [0]_ +Foil &amp; -FOIL &amp; PAPER" xfId="182"/>
    <cellStyle name="Accent5 - 40%" xfId="183"/>
    <cellStyle name="千分位[0]_ 白土" xfId="184"/>
    <cellStyle name="Accent5 - 40% 3" xfId="185"/>
    <cellStyle name="Accent5 - 60%" xfId="186"/>
    <cellStyle name="常规 12" xfId="187"/>
    <cellStyle name="Accent5 - 60% 2" xfId="188"/>
    <cellStyle name="常规 12 2" xfId="189"/>
    <cellStyle name="好_表（五）" xfId="190"/>
    <cellStyle name="Accent6 - 20%" xfId="191"/>
    <cellStyle name="Accent6 - 20% 3" xfId="192"/>
    <cellStyle name="Accent6 - 40% 2" xfId="193"/>
    <cellStyle name="Accent6 - 40% 3" xfId="194"/>
    <cellStyle name="Accent6 - 60%" xfId="195"/>
    <cellStyle name="常规 5 3" xfId="196"/>
    <cellStyle name="Accent6 - 60% 2" xfId="197"/>
    <cellStyle name="Calc Currency (0)" xfId="198"/>
    <cellStyle name="Comma [0]" xfId="199"/>
    <cellStyle name="强调文字颜色 5 3" xfId="200"/>
    <cellStyle name="comma zerodec" xfId="201"/>
    <cellStyle name="好_2007结算与财力(6.2)" xfId="202"/>
    <cellStyle name="통화_BOILER-CO1" xfId="203"/>
    <cellStyle name="Comma_1995" xfId="204"/>
    <cellStyle name="常规 2 2" xfId="205"/>
    <cellStyle name="好_商品交易所2006--2008年税收 2" xfId="206"/>
    <cellStyle name="好_省电力2008年 工作表" xfId="207"/>
    <cellStyle name="强调 3" xfId="208"/>
    <cellStyle name="Currency_1995" xfId="209"/>
    <cellStyle name="Currency1" xfId="210"/>
    <cellStyle name="常规 13" xfId="211"/>
    <cellStyle name="Date" xfId="212"/>
    <cellStyle name="货币 2" xfId="213"/>
    <cellStyle name="Dollar (zero dec)" xfId="214"/>
    <cellStyle name="Fixed" xfId="215"/>
    <cellStyle name="Grey" xfId="216"/>
    <cellStyle name="标题 2 2" xfId="217"/>
    <cellStyle name="Header1" xfId="218"/>
    <cellStyle name="Header2" xfId="219"/>
    <cellStyle name="HEADING1" xfId="220"/>
    <cellStyle name="HEADING2" xfId="221"/>
    <cellStyle name="Input [yellow]" xfId="222"/>
    <cellStyle name="好_20111127汇报附表（8张）" xfId="223"/>
    <cellStyle name="no dec" xfId="224"/>
    <cellStyle name="Norma,_laroux_4_营业在建 (2)_E21" xfId="225"/>
    <cellStyle name="Normal - Style1" xfId="226"/>
    <cellStyle name="Normal_#10-Headcount" xfId="227"/>
    <cellStyle name="Percent [2]" xfId="228"/>
    <cellStyle name="RowLevel_1" xfId="229"/>
    <cellStyle name="强调文字颜色 1 2" xfId="230"/>
    <cellStyle name="Total" xfId="231"/>
    <cellStyle name="百分比 2" xfId="232"/>
    <cellStyle name="百分比 2 2" xfId="233"/>
    <cellStyle name="百分比 2 3" xfId="234"/>
    <cellStyle name="标题 1 2" xfId="235"/>
    <cellStyle name="标题 2 3" xfId="236"/>
    <cellStyle name="标题 3 2" xfId="237"/>
    <cellStyle name="标题 3 3" xfId="238"/>
    <cellStyle name="差_20 2007年河南结算单" xfId="239"/>
    <cellStyle name="标题 4 2" xfId="240"/>
    <cellStyle name="标题 4 3" xfId="241"/>
    <cellStyle name="差_20150104省级2015年预算表(厅长办公会)" xfId="242"/>
    <cellStyle name="好_财力计算表 (12.29)" xfId="243"/>
    <cellStyle name="标题 5" xfId="244"/>
    <cellStyle name="标题 6" xfId="245"/>
    <cellStyle name="表标题" xfId="246"/>
    <cellStyle name="表标题 2" xfId="247"/>
    <cellStyle name="表标题 3" xfId="248"/>
    <cellStyle name="差 2" xfId="249"/>
    <cellStyle name="差 3" xfId="250"/>
    <cellStyle name="差_20 2007年河南结算单 2" xfId="251"/>
    <cellStyle name="样式 1" xfId="252"/>
    <cellStyle name="差_2007结算与财力(6.2)" xfId="253"/>
    <cellStyle name="差_2007结算与财力(6.2) 2" xfId="254"/>
    <cellStyle name="差_2007年结算已定项目对账单" xfId="255"/>
    <cellStyle name="差_2007年结算已定项目对账单 2" xfId="256"/>
    <cellStyle name="差_2007年中央财政与河南省财政年终决算结算单" xfId="257"/>
    <cellStyle name="超级链接 2" xfId="258"/>
    <cellStyle name="差_2007年中央财政与河南省财政年终决算结算单 2" xfId="259"/>
    <cellStyle name="差_2011年全省及省级预计2011-12-12" xfId="260"/>
    <cellStyle name="差_2011年预算表格2010.12.9" xfId="261"/>
    <cellStyle name="差_商品交易所2006--2008年税收" xfId="262"/>
    <cellStyle name="差_2011年预算大表11-26" xfId="263"/>
    <cellStyle name="差_2016年预算表格（公式）" xfId="264"/>
    <cellStyle name="통화 [0]_BOILER-CO1" xfId="265"/>
    <cellStyle name="未定义" xfId="266"/>
    <cellStyle name="差_Book1" xfId="267"/>
    <cellStyle name="差_Xl0000302" xfId="268"/>
    <cellStyle name="后继超级链接 2" xfId="269"/>
    <cellStyle name="差_表（五）" xfId="270"/>
    <cellStyle name="好_2007年结算已定项目对账单" xfId="271"/>
    <cellStyle name="差_财力计算表 (12.29)" xfId="272"/>
    <cellStyle name="差_财政厅编制用表（2011年报省人大）" xfId="273"/>
    <cellStyle name="烹拳 [0]_ +Foil &amp; -FOIL &amp; PAPER" xfId="274"/>
    <cellStyle name="差_国有资本经营预算（2011年报省人大）" xfId="275"/>
    <cellStyle name="输入 2" xfId="276"/>
    <cellStyle name="差_河南省----2009-05-21（补充数据）" xfId="277"/>
    <cellStyle name="差_河南省----2009-05-21（补充数据） 2" xfId="278"/>
    <cellStyle name="差_商品交易所2006--2008年税收 2" xfId="279"/>
    <cellStyle name="差_省电力2008年 工作表" xfId="280"/>
    <cellStyle name="常规 11 3" xfId="281"/>
    <cellStyle name="差_省电力2008年 工作表 2" xfId="282"/>
    <cellStyle name="差_省属监狱人员级别表(驻外)" xfId="283"/>
    <cellStyle name="常规 10" xfId="284"/>
    <cellStyle name="常规 10 2" xfId="285"/>
    <cellStyle name="常规 11" xfId="286"/>
    <cellStyle name="常规 11 2" xfId="287"/>
    <cellStyle name="常规 13 2" xfId="288"/>
    <cellStyle name="常规 14" xfId="289"/>
    <cellStyle name="常规 2" xfId="290"/>
    <cellStyle name="好_2011年预算表格2010.12.9" xfId="291"/>
    <cellStyle name="好_商品交易所2006--2008年税收" xfId="292"/>
    <cellStyle name="常规 2 2 2" xfId="293"/>
    <cellStyle name="好_省电力2008年 工作表 2" xfId="294"/>
    <cellStyle name="强调 3 2" xfId="295"/>
    <cellStyle name="常规 2 3" xfId="296"/>
    <cellStyle name="常规 2 4" xfId="297"/>
    <cellStyle name="常规 2 5" xfId="298"/>
    <cellStyle name="强调文字颜色 4 2" xfId="299"/>
    <cellStyle name="常规 2_2009年结算（最终）" xfId="300"/>
    <cellStyle name="小数" xfId="301"/>
    <cellStyle name="常规 29" xfId="302"/>
    <cellStyle name="常规 3 2" xfId="303"/>
    <cellStyle name="常规 4 2" xfId="304"/>
    <cellStyle name="常规 4 3" xfId="305"/>
    <cellStyle name="常规 4 4" xfId="306"/>
    <cellStyle name="好_Book1" xfId="307"/>
    <cellStyle name="常规 6 2" xfId="308"/>
    <cellStyle name="注释 2" xfId="309"/>
    <cellStyle name="常规 6 3" xfId="310"/>
    <cellStyle name="好_国有资本经营预算（2011年报省人大）" xfId="311"/>
    <cellStyle name="注释 3" xfId="312"/>
    <cellStyle name="常规 7" xfId="313"/>
    <cellStyle name="常规 7 2" xfId="314"/>
    <cellStyle name="好_2011年预算大表11-26" xfId="315"/>
    <cellStyle name="常规 8" xfId="316"/>
    <cellStyle name="常规 9" xfId="317"/>
    <cellStyle name="常规_20150104省级2015年预算表(厅长办公会)" xfId="318"/>
    <cellStyle name="千位分隔 2" xfId="319"/>
    <cellStyle name="常规_河南省2011年度财政总决算生成表20120425" xfId="320"/>
    <cellStyle name="超级链接" xfId="321"/>
    <cellStyle name="分级显示行_1_13区汇总" xfId="322"/>
    <cellStyle name="归盒啦_95" xfId="323"/>
    <cellStyle name="检查单元格 2" xfId="324"/>
    <cellStyle name="好 2" xfId="325"/>
    <cellStyle name="好_2016年预算表格（公式）_卢氏县2018年地方财政预算表" xfId="326"/>
    <cellStyle name="好 3" xfId="327"/>
    <cellStyle name="好_20 2007年河南结算单" xfId="328"/>
    <cellStyle name="好_20 2007年河南结算单 2" xfId="329"/>
    <cellStyle name="好_2007结算与财力(6.2) 2" xfId="330"/>
    <cellStyle name="好_2008年财政收支预算草案(1.4)" xfId="331"/>
    <cellStyle name="好_2009年财力测算情况11.19" xfId="332"/>
    <cellStyle name="好_2009年结算（最终）" xfId="333"/>
    <cellStyle name="好_2010年收入预测表（20091218)）" xfId="334"/>
    <cellStyle name="好_2010年收入预测表（20091219)）" xfId="335"/>
    <cellStyle name="好_2010省级行政性收费专项收入批复" xfId="336"/>
    <cellStyle name="好_2011年全省及省级预计2011-12-12" xfId="337"/>
    <cellStyle name="好_2016年预算表格（公式）" xfId="338"/>
    <cellStyle name="好_Xl0000302" xfId="339"/>
    <cellStyle name="好_Xl0000302_卢氏县2018年地方财政预算表" xfId="340"/>
    <cellStyle name="好_财政厅编制用表（2011年报省人大）" xfId="341"/>
    <cellStyle name="好_河南省----2009-05-21（补充数据）" xfId="342"/>
    <cellStyle name="好_河南省----2009-05-21（补充数据） 2" xfId="343"/>
    <cellStyle name="好_省属监狱人员级别表(驻外)" xfId="344"/>
    <cellStyle name="后继超级链接" xfId="345"/>
    <cellStyle name="后继超级链接 3" xfId="346"/>
    <cellStyle name="后继超链接" xfId="347"/>
    <cellStyle name="后继超链接 2" xfId="348"/>
    <cellStyle name="后继超链接 3" xfId="349"/>
    <cellStyle name="汇总 2" xfId="350"/>
    <cellStyle name="汇总 3" xfId="351"/>
    <cellStyle name="检查单元格 3" xfId="352"/>
    <cellStyle name="解释性文本 2" xfId="353"/>
    <cellStyle name="解释性文本 3" xfId="354"/>
    <cellStyle name="警告文本 2" xfId="355"/>
    <cellStyle name="警告文本 3" xfId="356"/>
    <cellStyle name="链接单元格 2" xfId="357"/>
    <cellStyle name="표준_0N-HANDLING " xfId="358"/>
    <cellStyle name="霓付_ +Foil &amp; -FOIL &amp; PAPER" xfId="359"/>
    <cellStyle name="烹拳_ +Foil &amp; -FOIL &amp; PAPER" xfId="360"/>
    <cellStyle name="普通_ 白土" xfId="361"/>
    <cellStyle name="千位_(人代会用)" xfId="362"/>
    <cellStyle name="千位分隔[0] 2 2" xfId="363"/>
    <cellStyle name="强调文字颜色 3 2" xfId="364"/>
    <cellStyle name="千位分隔[0] 2 3" xfId="365"/>
    <cellStyle name="强调文字颜色 3 3" xfId="366"/>
    <cellStyle name="千位分季_新建 Microsoft Excel 工作表" xfId="367"/>
    <cellStyle name="强调 1" xfId="368"/>
    <cellStyle name="强调 1 2" xfId="369"/>
    <cellStyle name="强调 2" xfId="370"/>
    <cellStyle name="强调文字颜色 1 3" xfId="371"/>
    <cellStyle name="强调文字颜色 2 2" xfId="372"/>
    <cellStyle name="强调文字颜色 2 3" xfId="373"/>
    <cellStyle name="强调文字颜色 4 3" xfId="374"/>
    <cellStyle name="强调文字颜色 5 2" xfId="375"/>
    <cellStyle name="强调文字颜色 6 2" xfId="376"/>
    <cellStyle name="强调文字颜色 6 3" xfId="377"/>
    <cellStyle name="适中 3" xfId="378"/>
    <cellStyle name="输入 3" xfId="379"/>
    <cellStyle name="数字" xfId="380"/>
    <cellStyle name="数字 2" xfId="381"/>
    <cellStyle name="数字 3" xfId="382"/>
    <cellStyle name="小数 2" xfId="383"/>
    <cellStyle name="小数 3" xfId="384"/>
    <cellStyle name="样式 1 2" xfId="385"/>
    <cellStyle name="样式 1 3" xfId="386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1"/>
    <pageSetUpPr fitToPage="1"/>
  </sheetPr>
  <dimension ref="A1:F41"/>
  <sheetViews>
    <sheetView showZeros="0" topLeftCell="A28" workbookViewId="0">
      <selection activeCell="A1" sqref="A1"/>
    </sheetView>
  </sheetViews>
  <sheetFormatPr defaultColWidth="9" defaultRowHeight="14.25" outlineLevelCol="5"/>
  <cols>
    <col min="1" max="1" width="39" style="35" customWidth="1"/>
    <col min="2" max="2" width="20.375" style="60" customWidth="1"/>
    <col min="3" max="3" width="20.375" style="35" customWidth="1"/>
    <col min="4" max="4" width="20.875" style="35" customWidth="1"/>
    <col min="5" max="5" width="9.5" style="35" customWidth="1"/>
    <col min="6" max="242" width="9" style="35"/>
    <col min="243" max="243" width="36.125" style="35" customWidth="1"/>
    <col min="244" max="244" width="14.75" style="35" customWidth="1"/>
    <col min="245" max="245" width="15.75" style="35" customWidth="1"/>
    <col min="246" max="246" width="13" style="35" customWidth="1"/>
    <col min="247" max="247" width="9" style="35"/>
    <col min="248" max="248" width="29.625" style="35" customWidth="1"/>
    <col min="249" max="249" width="18.25" style="35" customWidth="1"/>
    <col min="250" max="498" width="9" style="35"/>
    <col min="499" max="499" width="36.125" style="35" customWidth="1"/>
    <col min="500" max="500" width="14.75" style="35" customWidth="1"/>
    <col min="501" max="501" width="15.75" style="35" customWidth="1"/>
    <col min="502" max="502" width="13" style="35" customWidth="1"/>
    <col min="503" max="503" width="9" style="35"/>
    <col min="504" max="504" width="29.625" style="35" customWidth="1"/>
    <col min="505" max="505" width="18.25" style="35" customWidth="1"/>
    <col min="506" max="754" width="9" style="35"/>
    <col min="755" max="755" width="36.125" style="35" customWidth="1"/>
    <col min="756" max="756" width="14.75" style="35" customWidth="1"/>
    <col min="757" max="757" width="15.75" style="35" customWidth="1"/>
    <col min="758" max="758" width="13" style="35" customWidth="1"/>
    <col min="759" max="759" width="9" style="35"/>
    <col min="760" max="760" width="29.625" style="35" customWidth="1"/>
    <col min="761" max="761" width="18.25" style="35" customWidth="1"/>
    <col min="762" max="1010" width="9" style="35"/>
    <col min="1011" max="1011" width="36.125" style="35" customWidth="1"/>
    <col min="1012" max="1012" width="14.75" style="35" customWidth="1"/>
    <col min="1013" max="1013" width="15.75" style="35" customWidth="1"/>
    <col min="1014" max="1014" width="13" style="35" customWidth="1"/>
    <col min="1015" max="1015" width="9" style="35"/>
    <col min="1016" max="1016" width="29.625" style="35" customWidth="1"/>
    <col min="1017" max="1017" width="18.25" style="35" customWidth="1"/>
    <col min="1018" max="1266" width="9" style="35"/>
    <col min="1267" max="1267" width="36.125" style="35" customWidth="1"/>
    <col min="1268" max="1268" width="14.75" style="35" customWidth="1"/>
    <col min="1269" max="1269" width="15.75" style="35" customWidth="1"/>
    <col min="1270" max="1270" width="13" style="35" customWidth="1"/>
    <col min="1271" max="1271" width="9" style="35"/>
    <col min="1272" max="1272" width="29.625" style="35" customWidth="1"/>
    <col min="1273" max="1273" width="18.25" style="35" customWidth="1"/>
    <col min="1274" max="1522" width="9" style="35"/>
    <col min="1523" max="1523" width="36.125" style="35" customWidth="1"/>
    <col min="1524" max="1524" width="14.75" style="35" customWidth="1"/>
    <col min="1525" max="1525" width="15.75" style="35" customWidth="1"/>
    <col min="1526" max="1526" width="13" style="35" customWidth="1"/>
    <col min="1527" max="1527" width="9" style="35"/>
    <col min="1528" max="1528" width="29.625" style="35" customWidth="1"/>
    <col min="1529" max="1529" width="18.25" style="35" customWidth="1"/>
    <col min="1530" max="1778" width="9" style="35"/>
    <col min="1779" max="1779" width="36.125" style="35" customWidth="1"/>
    <col min="1780" max="1780" width="14.75" style="35" customWidth="1"/>
    <col min="1781" max="1781" width="15.75" style="35" customWidth="1"/>
    <col min="1782" max="1782" width="13" style="35" customWidth="1"/>
    <col min="1783" max="1783" width="9" style="35"/>
    <col min="1784" max="1784" width="29.625" style="35" customWidth="1"/>
    <col min="1785" max="1785" width="18.25" style="35" customWidth="1"/>
    <col min="1786" max="2034" width="9" style="35"/>
    <col min="2035" max="2035" width="36.125" style="35" customWidth="1"/>
    <col min="2036" max="2036" width="14.75" style="35" customWidth="1"/>
    <col min="2037" max="2037" width="15.75" style="35" customWidth="1"/>
    <col min="2038" max="2038" width="13" style="35" customWidth="1"/>
    <col min="2039" max="2039" width="9" style="35"/>
    <col min="2040" max="2040" width="29.625" style="35" customWidth="1"/>
    <col min="2041" max="2041" width="18.25" style="35" customWidth="1"/>
    <col min="2042" max="2290" width="9" style="35"/>
    <col min="2291" max="2291" width="36.125" style="35" customWidth="1"/>
    <col min="2292" max="2292" width="14.75" style="35" customWidth="1"/>
    <col min="2293" max="2293" width="15.75" style="35" customWidth="1"/>
    <col min="2294" max="2294" width="13" style="35" customWidth="1"/>
    <col min="2295" max="2295" width="9" style="35"/>
    <col min="2296" max="2296" width="29.625" style="35" customWidth="1"/>
    <col min="2297" max="2297" width="18.25" style="35" customWidth="1"/>
    <col min="2298" max="2546" width="9" style="35"/>
    <col min="2547" max="2547" width="36.125" style="35" customWidth="1"/>
    <col min="2548" max="2548" width="14.75" style="35" customWidth="1"/>
    <col min="2549" max="2549" width="15.75" style="35" customWidth="1"/>
    <col min="2550" max="2550" width="13" style="35" customWidth="1"/>
    <col min="2551" max="2551" width="9" style="35"/>
    <col min="2552" max="2552" width="29.625" style="35" customWidth="1"/>
    <col min="2553" max="2553" width="18.25" style="35" customWidth="1"/>
    <col min="2554" max="2802" width="9" style="35"/>
    <col min="2803" max="2803" width="36.125" style="35" customWidth="1"/>
    <col min="2804" max="2804" width="14.75" style="35" customWidth="1"/>
    <col min="2805" max="2805" width="15.75" style="35" customWidth="1"/>
    <col min="2806" max="2806" width="13" style="35" customWidth="1"/>
    <col min="2807" max="2807" width="9" style="35"/>
    <col min="2808" max="2808" width="29.625" style="35" customWidth="1"/>
    <col min="2809" max="2809" width="18.25" style="35" customWidth="1"/>
    <col min="2810" max="3058" width="9" style="35"/>
    <col min="3059" max="3059" width="36.125" style="35" customWidth="1"/>
    <col min="3060" max="3060" width="14.75" style="35" customWidth="1"/>
    <col min="3061" max="3061" width="15.75" style="35" customWidth="1"/>
    <col min="3062" max="3062" width="13" style="35" customWidth="1"/>
    <col min="3063" max="3063" width="9" style="35"/>
    <col min="3064" max="3064" width="29.625" style="35" customWidth="1"/>
    <col min="3065" max="3065" width="18.25" style="35" customWidth="1"/>
    <col min="3066" max="3314" width="9" style="35"/>
    <col min="3315" max="3315" width="36.125" style="35" customWidth="1"/>
    <col min="3316" max="3316" width="14.75" style="35" customWidth="1"/>
    <col min="3317" max="3317" width="15.75" style="35" customWidth="1"/>
    <col min="3318" max="3318" width="13" style="35" customWidth="1"/>
    <col min="3319" max="3319" width="9" style="35"/>
    <col min="3320" max="3320" width="29.625" style="35" customWidth="1"/>
    <col min="3321" max="3321" width="18.25" style="35" customWidth="1"/>
    <col min="3322" max="3570" width="9" style="35"/>
    <col min="3571" max="3571" width="36.125" style="35" customWidth="1"/>
    <col min="3572" max="3572" width="14.75" style="35" customWidth="1"/>
    <col min="3573" max="3573" width="15.75" style="35" customWidth="1"/>
    <col min="3574" max="3574" width="13" style="35" customWidth="1"/>
    <col min="3575" max="3575" width="9" style="35"/>
    <col min="3576" max="3576" width="29.625" style="35" customWidth="1"/>
    <col min="3577" max="3577" width="18.25" style="35" customWidth="1"/>
    <col min="3578" max="3826" width="9" style="35"/>
    <col min="3827" max="3827" width="36.125" style="35" customWidth="1"/>
    <col min="3828" max="3828" width="14.75" style="35" customWidth="1"/>
    <col min="3829" max="3829" width="15.75" style="35" customWidth="1"/>
    <col min="3830" max="3830" width="13" style="35" customWidth="1"/>
    <col min="3831" max="3831" width="9" style="35"/>
    <col min="3832" max="3832" width="29.625" style="35" customWidth="1"/>
    <col min="3833" max="3833" width="18.25" style="35" customWidth="1"/>
    <col min="3834" max="4082" width="9" style="35"/>
    <col min="4083" max="4083" width="36.125" style="35" customWidth="1"/>
    <col min="4084" max="4084" width="14.75" style="35" customWidth="1"/>
    <col min="4085" max="4085" width="15.75" style="35" customWidth="1"/>
    <col min="4086" max="4086" width="13" style="35" customWidth="1"/>
    <col min="4087" max="4087" width="9" style="35"/>
    <col min="4088" max="4088" width="29.625" style="35" customWidth="1"/>
    <col min="4089" max="4089" width="18.25" style="35" customWidth="1"/>
    <col min="4090" max="4338" width="9" style="35"/>
    <col min="4339" max="4339" width="36.125" style="35" customWidth="1"/>
    <col min="4340" max="4340" width="14.75" style="35" customWidth="1"/>
    <col min="4341" max="4341" width="15.75" style="35" customWidth="1"/>
    <col min="4342" max="4342" width="13" style="35" customWidth="1"/>
    <col min="4343" max="4343" width="9" style="35"/>
    <col min="4344" max="4344" width="29.625" style="35" customWidth="1"/>
    <col min="4345" max="4345" width="18.25" style="35" customWidth="1"/>
    <col min="4346" max="4594" width="9" style="35"/>
    <col min="4595" max="4595" width="36.125" style="35" customWidth="1"/>
    <col min="4596" max="4596" width="14.75" style="35" customWidth="1"/>
    <col min="4597" max="4597" width="15.75" style="35" customWidth="1"/>
    <col min="4598" max="4598" width="13" style="35" customWidth="1"/>
    <col min="4599" max="4599" width="9" style="35"/>
    <col min="4600" max="4600" width="29.625" style="35" customWidth="1"/>
    <col min="4601" max="4601" width="18.25" style="35" customWidth="1"/>
    <col min="4602" max="4850" width="9" style="35"/>
    <col min="4851" max="4851" width="36.125" style="35" customWidth="1"/>
    <col min="4852" max="4852" width="14.75" style="35" customWidth="1"/>
    <col min="4853" max="4853" width="15.75" style="35" customWidth="1"/>
    <col min="4854" max="4854" width="13" style="35" customWidth="1"/>
    <col min="4855" max="4855" width="9" style="35"/>
    <col min="4856" max="4856" width="29.625" style="35" customWidth="1"/>
    <col min="4857" max="4857" width="18.25" style="35" customWidth="1"/>
    <col min="4858" max="5106" width="9" style="35"/>
    <col min="5107" max="5107" width="36.125" style="35" customWidth="1"/>
    <col min="5108" max="5108" width="14.75" style="35" customWidth="1"/>
    <col min="5109" max="5109" width="15.75" style="35" customWidth="1"/>
    <col min="5110" max="5110" width="13" style="35" customWidth="1"/>
    <col min="5111" max="5111" width="9" style="35"/>
    <col min="5112" max="5112" width="29.625" style="35" customWidth="1"/>
    <col min="5113" max="5113" width="18.25" style="35" customWidth="1"/>
    <col min="5114" max="5362" width="9" style="35"/>
    <col min="5363" max="5363" width="36.125" style="35" customWidth="1"/>
    <col min="5364" max="5364" width="14.75" style="35" customWidth="1"/>
    <col min="5365" max="5365" width="15.75" style="35" customWidth="1"/>
    <col min="5366" max="5366" width="13" style="35" customWidth="1"/>
    <col min="5367" max="5367" width="9" style="35"/>
    <col min="5368" max="5368" width="29.625" style="35" customWidth="1"/>
    <col min="5369" max="5369" width="18.25" style="35" customWidth="1"/>
    <col min="5370" max="5618" width="9" style="35"/>
    <col min="5619" max="5619" width="36.125" style="35" customWidth="1"/>
    <col min="5620" max="5620" width="14.75" style="35" customWidth="1"/>
    <col min="5621" max="5621" width="15.75" style="35" customWidth="1"/>
    <col min="5622" max="5622" width="13" style="35" customWidth="1"/>
    <col min="5623" max="5623" width="9" style="35"/>
    <col min="5624" max="5624" width="29.625" style="35" customWidth="1"/>
    <col min="5625" max="5625" width="18.25" style="35" customWidth="1"/>
    <col min="5626" max="5874" width="9" style="35"/>
    <col min="5875" max="5875" width="36.125" style="35" customWidth="1"/>
    <col min="5876" max="5876" width="14.75" style="35" customWidth="1"/>
    <col min="5877" max="5877" width="15.75" style="35" customWidth="1"/>
    <col min="5878" max="5878" width="13" style="35" customWidth="1"/>
    <col min="5879" max="5879" width="9" style="35"/>
    <col min="5880" max="5880" width="29.625" style="35" customWidth="1"/>
    <col min="5881" max="5881" width="18.25" style="35" customWidth="1"/>
    <col min="5882" max="6130" width="9" style="35"/>
    <col min="6131" max="6131" width="36.125" style="35" customWidth="1"/>
    <col min="6132" max="6132" width="14.75" style="35" customWidth="1"/>
    <col min="6133" max="6133" width="15.75" style="35" customWidth="1"/>
    <col min="6134" max="6134" width="13" style="35" customWidth="1"/>
    <col min="6135" max="6135" width="9" style="35"/>
    <col min="6136" max="6136" width="29.625" style="35" customWidth="1"/>
    <col min="6137" max="6137" width="18.25" style="35" customWidth="1"/>
    <col min="6138" max="6386" width="9" style="35"/>
    <col min="6387" max="6387" width="36.125" style="35" customWidth="1"/>
    <col min="6388" max="6388" width="14.75" style="35" customWidth="1"/>
    <col min="6389" max="6389" width="15.75" style="35" customWidth="1"/>
    <col min="6390" max="6390" width="13" style="35" customWidth="1"/>
    <col min="6391" max="6391" width="9" style="35"/>
    <col min="6392" max="6392" width="29.625" style="35" customWidth="1"/>
    <col min="6393" max="6393" width="18.25" style="35" customWidth="1"/>
    <col min="6394" max="6642" width="9" style="35"/>
    <col min="6643" max="6643" width="36.125" style="35" customWidth="1"/>
    <col min="6644" max="6644" width="14.75" style="35" customWidth="1"/>
    <col min="6645" max="6645" width="15.75" style="35" customWidth="1"/>
    <col min="6646" max="6646" width="13" style="35" customWidth="1"/>
    <col min="6647" max="6647" width="9" style="35"/>
    <col min="6648" max="6648" width="29.625" style="35" customWidth="1"/>
    <col min="6649" max="6649" width="18.25" style="35" customWidth="1"/>
    <col min="6650" max="6898" width="9" style="35"/>
    <col min="6899" max="6899" width="36.125" style="35" customWidth="1"/>
    <col min="6900" max="6900" width="14.75" style="35" customWidth="1"/>
    <col min="6901" max="6901" width="15.75" style="35" customWidth="1"/>
    <col min="6902" max="6902" width="13" style="35" customWidth="1"/>
    <col min="6903" max="6903" width="9" style="35"/>
    <col min="6904" max="6904" width="29.625" style="35" customWidth="1"/>
    <col min="6905" max="6905" width="18.25" style="35" customWidth="1"/>
    <col min="6906" max="7154" width="9" style="35"/>
    <col min="7155" max="7155" width="36.125" style="35" customWidth="1"/>
    <col min="7156" max="7156" width="14.75" style="35" customWidth="1"/>
    <col min="7157" max="7157" width="15.75" style="35" customWidth="1"/>
    <col min="7158" max="7158" width="13" style="35" customWidth="1"/>
    <col min="7159" max="7159" width="9" style="35"/>
    <col min="7160" max="7160" width="29.625" style="35" customWidth="1"/>
    <col min="7161" max="7161" width="18.25" style="35" customWidth="1"/>
    <col min="7162" max="7410" width="9" style="35"/>
    <col min="7411" max="7411" width="36.125" style="35" customWidth="1"/>
    <col min="7412" max="7412" width="14.75" style="35" customWidth="1"/>
    <col min="7413" max="7413" width="15.75" style="35" customWidth="1"/>
    <col min="7414" max="7414" width="13" style="35" customWidth="1"/>
    <col min="7415" max="7415" width="9" style="35"/>
    <col min="7416" max="7416" width="29.625" style="35" customWidth="1"/>
    <col min="7417" max="7417" width="18.25" style="35" customWidth="1"/>
    <col min="7418" max="7666" width="9" style="35"/>
    <col min="7667" max="7667" width="36.125" style="35" customWidth="1"/>
    <col min="7668" max="7668" width="14.75" style="35" customWidth="1"/>
    <col min="7669" max="7669" width="15.75" style="35" customWidth="1"/>
    <col min="7670" max="7670" width="13" style="35" customWidth="1"/>
    <col min="7671" max="7671" width="9" style="35"/>
    <col min="7672" max="7672" width="29.625" style="35" customWidth="1"/>
    <col min="7673" max="7673" width="18.25" style="35" customWidth="1"/>
    <col min="7674" max="7922" width="9" style="35"/>
    <col min="7923" max="7923" width="36.125" style="35" customWidth="1"/>
    <col min="7924" max="7924" width="14.75" style="35" customWidth="1"/>
    <col min="7925" max="7925" width="15.75" style="35" customWidth="1"/>
    <col min="7926" max="7926" width="13" style="35" customWidth="1"/>
    <col min="7927" max="7927" width="9" style="35"/>
    <col min="7928" max="7928" width="29.625" style="35" customWidth="1"/>
    <col min="7929" max="7929" width="18.25" style="35" customWidth="1"/>
    <col min="7930" max="8178" width="9" style="35"/>
    <col min="8179" max="8179" width="36.125" style="35" customWidth="1"/>
    <col min="8180" max="8180" width="14.75" style="35" customWidth="1"/>
    <col min="8181" max="8181" width="15.75" style="35" customWidth="1"/>
    <col min="8182" max="8182" width="13" style="35" customWidth="1"/>
    <col min="8183" max="8183" width="9" style="35"/>
    <col min="8184" max="8184" width="29.625" style="35" customWidth="1"/>
    <col min="8185" max="8185" width="18.25" style="35" customWidth="1"/>
    <col min="8186" max="8434" width="9" style="35"/>
    <col min="8435" max="8435" width="36.125" style="35" customWidth="1"/>
    <col min="8436" max="8436" width="14.75" style="35" customWidth="1"/>
    <col min="8437" max="8437" width="15.75" style="35" customWidth="1"/>
    <col min="8438" max="8438" width="13" style="35" customWidth="1"/>
    <col min="8439" max="8439" width="9" style="35"/>
    <col min="8440" max="8440" width="29.625" style="35" customWidth="1"/>
    <col min="8441" max="8441" width="18.25" style="35" customWidth="1"/>
    <col min="8442" max="8690" width="9" style="35"/>
    <col min="8691" max="8691" width="36.125" style="35" customWidth="1"/>
    <col min="8692" max="8692" width="14.75" style="35" customWidth="1"/>
    <col min="8693" max="8693" width="15.75" style="35" customWidth="1"/>
    <col min="8694" max="8694" width="13" style="35" customWidth="1"/>
    <col min="8695" max="8695" width="9" style="35"/>
    <col min="8696" max="8696" width="29.625" style="35" customWidth="1"/>
    <col min="8697" max="8697" width="18.25" style="35" customWidth="1"/>
    <col min="8698" max="8946" width="9" style="35"/>
    <col min="8947" max="8947" width="36.125" style="35" customWidth="1"/>
    <col min="8948" max="8948" width="14.75" style="35" customWidth="1"/>
    <col min="8949" max="8949" width="15.75" style="35" customWidth="1"/>
    <col min="8950" max="8950" width="13" style="35" customWidth="1"/>
    <col min="8951" max="8951" width="9" style="35"/>
    <col min="8952" max="8952" width="29.625" style="35" customWidth="1"/>
    <col min="8953" max="8953" width="18.25" style="35" customWidth="1"/>
    <col min="8954" max="9202" width="9" style="35"/>
    <col min="9203" max="9203" width="36.125" style="35" customWidth="1"/>
    <col min="9204" max="9204" width="14.75" style="35" customWidth="1"/>
    <col min="9205" max="9205" width="15.75" style="35" customWidth="1"/>
    <col min="9206" max="9206" width="13" style="35" customWidth="1"/>
    <col min="9207" max="9207" width="9" style="35"/>
    <col min="9208" max="9208" width="29.625" style="35" customWidth="1"/>
    <col min="9209" max="9209" width="18.25" style="35" customWidth="1"/>
    <col min="9210" max="9458" width="9" style="35"/>
    <col min="9459" max="9459" width="36.125" style="35" customWidth="1"/>
    <col min="9460" max="9460" width="14.75" style="35" customWidth="1"/>
    <col min="9461" max="9461" width="15.75" style="35" customWidth="1"/>
    <col min="9462" max="9462" width="13" style="35" customWidth="1"/>
    <col min="9463" max="9463" width="9" style="35"/>
    <col min="9464" max="9464" width="29.625" style="35" customWidth="1"/>
    <col min="9465" max="9465" width="18.25" style="35" customWidth="1"/>
    <col min="9466" max="9714" width="9" style="35"/>
    <col min="9715" max="9715" width="36.125" style="35" customWidth="1"/>
    <col min="9716" max="9716" width="14.75" style="35" customWidth="1"/>
    <col min="9717" max="9717" width="15.75" style="35" customWidth="1"/>
    <col min="9718" max="9718" width="13" style="35" customWidth="1"/>
    <col min="9719" max="9719" width="9" style="35"/>
    <col min="9720" max="9720" width="29.625" style="35" customWidth="1"/>
    <col min="9721" max="9721" width="18.25" style="35" customWidth="1"/>
    <col min="9722" max="9970" width="9" style="35"/>
    <col min="9971" max="9971" width="36.125" style="35" customWidth="1"/>
    <col min="9972" max="9972" width="14.75" style="35" customWidth="1"/>
    <col min="9973" max="9973" width="15.75" style="35" customWidth="1"/>
    <col min="9974" max="9974" width="13" style="35" customWidth="1"/>
    <col min="9975" max="9975" width="9" style="35"/>
    <col min="9976" max="9976" width="29.625" style="35" customWidth="1"/>
    <col min="9977" max="9977" width="18.25" style="35" customWidth="1"/>
    <col min="9978" max="10226" width="9" style="35"/>
    <col min="10227" max="10227" width="36.125" style="35" customWidth="1"/>
    <col min="10228" max="10228" width="14.75" style="35" customWidth="1"/>
    <col min="10229" max="10229" width="15.75" style="35" customWidth="1"/>
    <col min="10230" max="10230" width="13" style="35" customWidth="1"/>
    <col min="10231" max="10231" width="9" style="35"/>
    <col min="10232" max="10232" width="29.625" style="35" customWidth="1"/>
    <col min="10233" max="10233" width="18.25" style="35" customWidth="1"/>
    <col min="10234" max="10482" width="9" style="35"/>
    <col min="10483" max="10483" width="36.125" style="35" customWidth="1"/>
    <col min="10484" max="10484" width="14.75" style="35" customWidth="1"/>
    <col min="10485" max="10485" width="15.75" style="35" customWidth="1"/>
    <col min="10486" max="10486" width="13" style="35" customWidth="1"/>
    <col min="10487" max="10487" width="9" style="35"/>
    <col min="10488" max="10488" width="29.625" style="35" customWidth="1"/>
    <col min="10489" max="10489" width="18.25" style="35" customWidth="1"/>
    <col min="10490" max="10738" width="9" style="35"/>
    <col min="10739" max="10739" width="36.125" style="35" customWidth="1"/>
    <col min="10740" max="10740" width="14.75" style="35" customWidth="1"/>
    <col min="10741" max="10741" width="15.75" style="35" customWidth="1"/>
    <col min="10742" max="10742" width="13" style="35" customWidth="1"/>
    <col min="10743" max="10743" width="9" style="35"/>
    <col min="10744" max="10744" width="29.625" style="35" customWidth="1"/>
    <col min="10745" max="10745" width="18.25" style="35" customWidth="1"/>
    <col min="10746" max="10994" width="9" style="35"/>
    <col min="10995" max="10995" width="36.125" style="35" customWidth="1"/>
    <col min="10996" max="10996" width="14.75" style="35" customWidth="1"/>
    <col min="10997" max="10997" width="15.75" style="35" customWidth="1"/>
    <col min="10998" max="10998" width="13" style="35" customWidth="1"/>
    <col min="10999" max="10999" width="9" style="35"/>
    <col min="11000" max="11000" width="29.625" style="35" customWidth="1"/>
    <col min="11001" max="11001" width="18.25" style="35" customWidth="1"/>
    <col min="11002" max="11250" width="9" style="35"/>
    <col min="11251" max="11251" width="36.125" style="35" customWidth="1"/>
    <col min="11252" max="11252" width="14.75" style="35" customWidth="1"/>
    <col min="11253" max="11253" width="15.75" style="35" customWidth="1"/>
    <col min="11254" max="11254" width="13" style="35" customWidth="1"/>
    <col min="11255" max="11255" width="9" style="35"/>
    <col min="11256" max="11256" width="29.625" style="35" customWidth="1"/>
    <col min="11257" max="11257" width="18.25" style="35" customWidth="1"/>
    <col min="11258" max="11506" width="9" style="35"/>
    <col min="11507" max="11507" width="36.125" style="35" customWidth="1"/>
    <col min="11508" max="11508" width="14.75" style="35" customWidth="1"/>
    <col min="11509" max="11509" width="15.75" style="35" customWidth="1"/>
    <col min="11510" max="11510" width="13" style="35" customWidth="1"/>
    <col min="11511" max="11511" width="9" style="35"/>
    <col min="11512" max="11512" width="29.625" style="35" customWidth="1"/>
    <col min="11513" max="11513" width="18.25" style="35" customWidth="1"/>
    <col min="11514" max="11762" width="9" style="35"/>
    <col min="11763" max="11763" width="36.125" style="35" customWidth="1"/>
    <col min="11764" max="11764" width="14.75" style="35" customWidth="1"/>
    <col min="11765" max="11765" width="15.75" style="35" customWidth="1"/>
    <col min="11766" max="11766" width="13" style="35" customWidth="1"/>
    <col min="11767" max="11767" width="9" style="35"/>
    <col min="11768" max="11768" width="29.625" style="35" customWidth="1"/>
    <col min="11769" max="11769" width="18.25" style="35" customWidth="1"/>
    <col min="11770" max="12018" width="9" style="35"/>
    <col min="12019" max="12019" width="36.125" style="35" customWidth="1"/>
    <col min="12020" max="12020" width="14.75" style="35" customWidth="1"/>
    <col min="12021" max="12021" width="15.75" style="35" customWidth="1"/>
    <col min="12022" max="12022" width="13" style="35" customWidth="1"/>
    <col min="12023" max="12023" width="9" style="35"/>
    <col min="12024" max="12024" width="29.625" style="35" customWidth="1"/>
    <col min="12025" max="12025" width="18.25" style="35" customWidth="1"/>
    <col min="12026" max="12274" width="9" style="35"/>
    <col min="12275" max="12275" width="36.125" style="35" customWidth="1"/>
    <col min="12276" max="12276" width="14.75" style="35" customWidth="1"/>
    <col min="12277" max="12277" width="15.75" style="35" customWidth="1"/>
    <col min="12278" max="12278" width="13" style="35" customWidth="1"/>
    <col min="12279" max="12279" width="9" style="35"/>
    <col min="12280" max="12280" width="29.625" style="35" customWidth="1"/>
    <col min="12281" max="12281" width="18.25" style="35" customWidth="1"/>
    <col min="12282" max="12530" width="9" style="35"/>
    <col min="12531" max="12531" width="36.125" style="35" customWidth="1"/>
    <col min="12532" max="12532" width="14.75" style="35" customWidth="1"/>
    <col min="12533" max="12533" width="15.75" style="35" customWidth="1"/>
    <col min="12534" max="12534" width="13" style="35" customWidth="1"/>
    <col min="12535" max="12535" width="9" style="35"/>
    <col min="12536" max="12536" width="29.625" style="35" customWidth="1"/>
    <col min="12537" max="12537" width="18.25" style="35" customWidth="1"/>
    <col min="12538" max="12786" width="9" style="35"/>
    <col min="12787" max="12787" width="36.125" style="35" customWidth="1"/>
    <col min="12788" max="12788" width="14.75" style="35" customWidth="1"/>
    <col min="12789" max="12789" width="15.75" style="35" customWidth="1"/>
    <col min="12790" max="12790" width="13" style="35" customWidth="1"/>
    <col min="12791" max="12791" width="9" style="35"/>
    <col min="12792" max="12792" width="29.625" style="35" customWidth="1"/>
    <col min="12793" max="12793" width="18.25" style="35" customWidth="1"/>
    <col min="12794" max="13042" width="9" style="35"/>
    <col min="13043" max="13043" width="36.125" style="35" customWidth="1"/>
    <col min="13044" max="13044" width="14.75" style="35" customWidth="1"/>
    <col min="13045" max="13045" width="15.75" style="35" customWidth="1"/>
    <col min="13046" max="13046" width="13" style="35" customWidth="1"/>
    <col min="13047" max="13047" width="9" style="35"/>
    <col min="13048" max="13048" width="29.625" style="35" customWidth="1"/>
    <col min="13049" max="13049" width="18.25" style="35" customWidth="1"/>
    <col min="13050" max="13298" width="9" style="35"/>
    <col min="13299" max="13299" width="36.125" style="35" customWidth="1"/>
    <col min="13300" max="13300" width="14.75" style="35" customWidth="1"/>
    <col min="13301" max="13301" width="15.75" style="35" customWidth="1"/>
    <col min="13302" max="13302" width="13" style="35" customWidth="1"/>
    <col min="13303" max="13303" width="9" style="35"/>
    <col min="13304" max="13304" width="29.625" style="35" customWidth="1"/>
    <col min="13305" max="13305" width="18.25" style="35" customWidth="1"/>
    <col min="13306" max="13554" width="9" style="35"/>
    <col min="13555" max="13555" width="36.125" style="35" customWidth="1"/>
    <col min="13556" max="13556" width="14.75" style="35" customWidth="1"/>
    <col min="13557" max="13557" width="15.75" style="35" customWidth="1"/>
    <col min="13558" max="13558" width="13" style="35" customWidth="1"/>
    <col min="13559" max="13559" width="9" style="35"/>
    <col min="13560" max="13560" width="29.625" style="35" customWidth="1"/>
    <col min="13561" max="13561" width="18.25" style="35" customWidth="1"/>
    <col min="13562" max="13810" width="9" style="35"/>
    <col min="13811" max="13811" width="36.125" style="35" customWidth="1"/>
    <col min="13812" max="13812" width="14.75" style="35" customWidth="1"/>
    <col min="13813" max="13813" width="15.75" style="35" customWidth="1"/>
    <col min="13814" max="13814" width="13" style="35" customWidth="1"/>
    <col min="13815" max="13815" width="9" style="35"/>
    <col min="13816" max="13816" width="29.625" style="35" customWidth="1"/>
    <col min="13817" max="13817" width="18.25" style="35" customWidth="1"/>
    <col min="13818" max="14066" width="9" style="35"/>
    <col min="14067" max="14067" width="36.125" style="35" customWidth="1"/>
    <col min="14068" max="14068" width="14.75" style="35" customWidth="1"/>
    <col min="14069" max="14069" width="15.75" style="35" customWidth="1"/>
    <col min="14070" max="14070" width="13" style="35" customWidth="1"/>
    <col min="14071" max="14071" width="9" style="35"/>
    <col min="14072" max="14072" width="29.625" style="35" customWidth="1"/>
    <col min="14073" max="14073" width="18.25" style="35" customWidth="1"/>
    <col min="14074" max="14322" width="9" style="35"/>
    <col min="14323" max="14323" width="36.125" style="35" customWidth="1"/>
    <col min="14324" max="14324" width="14.75" style="35" customWidth="1"/>
    <col min="14325" max="14325" width="15.75" style="35" customWidth="1"/>
    <col min="14326" max="14326" width="13" style="35" customWidth="1"/>
    <col min="14327" max="14327" width="9" style="35"/>
    <col min="14328" max="14328" width="29.625" style="35" customWidth="1"/>
    <col min="14329" max="14329" width="18.25" style="35" customWidth="1"/>
    <col min="14330" max="14578" width="9" style="35"/>
    <col min="14579" max="14579" width="36.125" style="35" customWidth="1"/>
    <col min="14580" max="14580" width="14.75" style="35" customWidth="1"/>
    <col min="14581" max="14581" width="15.75" style="35" customWidth="1"/>
    <col min="14582" max="14582" width="13" style="35" customWidth="1"/>
    <col min="14583" max="14583" width="9" style="35"/>
    <col min="14584" max="14584" width="29.625" style="35" customWidth="1"/>
    <col min="14585" max="14585" width="18.25" style="35" customWidth="1"/>
    <col min="14586" max="14834" width="9" style="35"/>
    <col min="14835" max="14835" width="36.125" style="35" customWidth="1"/>
    <col min="14836" max="14836" width="14.75" style="35" customWidth="1"/>
    <col min="14837" max="14837" width="15.75" style="35" customWidth="1"/>
    <col min="14838" max="14838" width="13" style="35" customWidth="1"/>
    <col min="14839" max="14839" width="9" style="35"/>
    <col min="14840" max="14840" width="29.625" style="35" customWidth="1"/>
    <col min="14841" max="14841" width="18.25" style="35" customWidth="1"/>
    <col min="14842" max="15090" width="9" style="35"/>
    <col min="15091" max="15091" width="36.125" style="35" customWidth="1"/>
    <col min="15092" max="15092" width="14.75" style="35" customWidth="1"/>
    <col min="15093" max="15093" width="15.75" style="35" customWidth="1"/>
    <col min="15094" max="15094" width="13" style="35" customWidth="1"/>
    <col min="15095" max="15095" width="9" style="35"/>
    <col min="15096" max="15096" width="29.625" style="35" customWidth="1"/>
    <col min="15097" max="15097" width="18.25" style="35" customWidth="1"/>
    <col min="15098" max="15346" width="9" style="35"/>
    <col min="15347" max="15347" width="36.125" style="35" customWidth="1"/>
    <col min="15348" max="15348" width="14.75" style="35" customWidth="1"/>
    <col min="15349" max="15349" width="15.75" style="35" customWidth="1"/>
    <col min="15350" max="15350" width="13" style="35" customWidth="1"/>
    <col min="15351" max="15351" width="9" style="35"/>
    <col min="15352" max="15352" width="29.625" style="35" customWidth="1"/>
    <col min="15353" max="15353" width="18.25" style="35" customWidth="1"/>
    <col min="15354" max="15602" width="9" style="35"/>
    <col min="15603" max="15603" width="36.125" style="35" customWidth="1"/>
    <col min="15604" max="15604" width="14.75" style="35" customWidth="1"/>
    <col min="15605" max="15605" width="15.75" style="35" customWidth="1"/>
    <col min="15606" max="15606" width="13" style="35" customWidth="1"/>
    <col min="15607" max="15607" width="9" style="35"/>
    <col min="15608" max="15608" width="29.625" style="35" customWidth="1"/>
    <col min="15609" max="15609" width="18.25" style="35" customWidth="1"/>
    <col min="15610" max="15858" width="9" style="35"/>
    <col min="15859" max="15859" width="36.125" style="35" customWidth="1"/>
    <col min="15860" max="15860" width="14.75" style="35" customWidth="1"/>
    <col min="15861" max="15861" width="15.75" style="35" customWidth="1"/>
    <col min="15862" max="15862" width="13" style="35" customWidth="1"/>
    <col min="15863" max="15863" width="9" style="35"/>
    <col min="15864" max="15864" width="29.625" style="35" customWidth="1"/>
    <col min="15865" max="15865" width="18.25" style="35" customWidth="1"/>
    <col min="15866" max="16114" width="9" style="35"/>
    <col min="16115" max="16115" width="36.125" style="35" customWidth="1"/>
    <col min="16116" max="16116" width="14.75" style="35" customWidth="1"/>
    <col min="16117" max="16117" width="15.75" style="35" customWidth="1"/>
    <col min="16118" max="16118" width="13" style="35" customWidth="1"/>
    <col min="16119" max="16119" width="9" style="35"/>
    <col min="16120" max="16120" width="29.625" style="35" customWidth="1"/>
    <col min="16121" max="16121" width="18.25" style="35" customWidth="1"/>
    <col min="16122" max="16384" width="9" style="35"/>
  </cols>
  <sheetData>
    <row r="1" spans="1:1">
      <c r="A1" s="33" t="s">
        <v>0</v>
      </c>
    </row>
    <row r="2" ht="36" customHeight="1" spans="1:4">
      <c r="A2" s="36" t="s">
        <v>1</v>
      </c>
      <c r="B2" s="61"/>
      <c r="C2" s="36"/>
      <c r="D2" s="36"/>
    </row>
    <row r="3" ht="16.5" customHeight="1" spans="1:4">
      <c r="A3" s="37"/>
      <c r="B3" s="62"/>
      <c r="C3" s="37"/>
      <c r="D3" s="63" t="s">
        <v>2</v>
      </c>
    </row>
    <row r="4" ht="23.25" customHeight="1" spans="1:4">
      <c r="A4" s="38" t="s">
        <v>3</v>
      </c>
      <c r="B4" s="64" t="s">
        <v>4</v>
      </c>
      <c r="C4" s="65" t="s">
        <v>5</v>
      </c>
      <c r="D4" s="65" t="s">
        <v>6</v>
      </c>
    </row>
    <row r="5" ht="21.75" customHeight="1" spans="1:4">
      <c r="A5" s="38"/>
      <c r="B5" s="64"/>
      <c r="C5" s="65"/>
      <c r="D5" s="65"/>
    </row>
    <row r="6" s="33" customFormat="1" ht="20.1" customHeight="1" spans="1:4">
      <c r="A6" s="66" t="s">
        <v>7</v>
      </c>
      <c r="B6" s="67">
        <f>B7+B22</f>
        <v>87800</v>
      </c>
      <c r="C6" s="67">
        <f>C7+C22</f>
        <v>0</v>
      </c>
      <c r="D6" s="67">
        <f>B6+C6</f>
        <v>87800</v>
      </c>
    </row>
    <row r="7" s="33" customFormat="1" ht="20.1" customHeight="1" spans="1:4">
      <c r="A7" s="68" t="s">
        <v>8</v>
      </c>
      <c r="B7" s="67">
        <f>SUM(B8:B21)</f>
        <v>64100</v>
      </c>
      <c r="C7" s="67"/>
      <c r="D7" s="67">
        <f t="shared" ref="D7:D39" si="0">B7+C7</f>
        <v>64100</v>
      </c>
    </row>
    <row r="8" ht="20.1" customHeight="1" spans="1:4">
      <c r="A8" s="41" t="s">
        <v>9</v>
      </c>
      <c r="B8" s="14">
        <v>24900</v>
      </c>
      <c r="C8" s="69"/>
      <c r="D8" s="67">
        <f t="shared" si="0"/>
        <v>24900</v>
      </c>
    </row>
    <row r="9" ht="20.1" customHeight="1" spans="1:4">
      <c r="A9" s="45" t="s">
        <v>10</v>
      </c>
      <c r="B9" s="28">
        <v>3050</v>
      </c>
      <c r="C9" s="69"/>
      <c r="D9" s="67">
        <f t="shared" si="0"/>
        <v>3050</v>
      </c>
    </row>
    <row r="10" ht="20.1" customHeight="1" spans="1:4">
      <c r="A10" s="45" t="s">
        <v>11</v>
      </c>
      <c r="B10" s="28">
        <v>1280</v>
      </c>
      <c r="C10" s="69"/>
      <c r="D10" s="67">
        <f t="shared" si="0"/>
        <v>1280</v>
      </c>
    </row>
    <row r="11" ht="20.1" customHeight="1" spans="1:4">
      <c r="A11" s="45" t="s">
        <v>12</v>
      </c>
      <c r="B11" s="28">
        <v>5300</v>
      </c>
      <c r="C11" s="69"/>
      <c r="D11" s="67">
        <f t="shared" si="0"/>
        <v>5300</v>
      </c>
    </row>
    <row r="12" ht="20.1" customHeight="1" spans="1:4">
      <c r="A12" s="45" t="s">
        <v>13</v>
      </c>
      <c r="B12" s="28">
        <v>1565</v>
      </c>
      <c r="C12" s="69"/>
      <c r="D12" s="67">
        <f t="shared" si="0"/>
        <v>1565</v>
      </c>
    </row>
    <row r="13" ht="20.1" customHeight="1" spans="1:4">
      <c r="A13" s="45" t="s">
        <v>14</v>
      </c>
      <c r="B13" s="28">
        <v>800</v>
      </c>
      <c r="C13" s="69"/>
      <c r="D13" s="67">
        <f t="shared" si="0"/>
        <v>800</v>
      </c>
    </row>
    <row r="14" ht="20.1" customHeight="1" spans="1:4">
      <c r="A14" s="45" t="s">
        <v>15</v>
      </c>
      <c r="B14" s="28">
        <v>600</v>
      </c>
      <c r="C14" s="69"/>
      <c r="D14" s="67">
        <f t="shared" si="0"/>
        <v>600</v>
      </c>
    </row>
    <row r="15" ht="20.1" customHeight="1" spans="1:4">
      <c r="A15" s="45" t="s">
        <v>16</v>
      </c>
      <c r="B15" s="28">
        <v>620</v>
      </c>
      <c r="C15" s="69"/>
      <c r="D15" s="67">
        <f t="shared" si="0"/>
        <v>620</v>
      </c>
    </row>
    <row r="16" ht="20.1" customHeight="1" spans="1:4">
      <c r="A16" s="45" t="s">
        <v>17</v>
      </c>
      <c r="B16" s="28">
        <v>2000</v>
      </c>
      <c r="C16" s="69"/>
      <c r="D16" s="67">
        <f t="shared" si="0"/>
        <v>2000</v>
      </c>
    </row>
    <row r="17" ht="20.1" customHeight="1" spans="1:4">
      <c r="A17" s="45" t="s">
        <v>18</v>
      </c>
      <c r="B17" s="28">
        <v>600</v>
      </c>
      <c r="C17" s="69"/>
      <c r="D17" s="67">
        <f t="shared" si="0"/>
        <v>600</v>
      </c>
    </row>
    <row r="18" ht="20.1" customHeight="1" spans="1:4">
      <c r="A18" s="45" t="s">
        <v>19</v>
      </c>
      <c r="B18" s="28">
        <v>8800</v>
      </c>
      <c r="C18" s="69"/>
      <c r="D18" s="67">
        <f t="shared" si="0"/>
        <v>8800</v>
      </c>
    </row>
    <row r="19" ht="20.1" customHeight="1" spans="1:4">
      <c r="A19" s="45" t="s">
        <v>20</v>
      </c>
      <c r="B19" s="28">
        <v>9200</v>
      </c>
      <c r="C19" s="69"/>
      <c r="D19" s="67">
        <f t="shared" si="0"/>
        <v>9200</v>
      </c>
    </row>
    <row r="20" ht="20.1" customHeight="1" spans="1:4">
      <c r="A20" s="45" t="s">
        <v>21</v>
      </c>
      <c r="B20" s="28">
        <v>5280</v>
      </c>
      <c r="C20" s="69"/>
      <c r="D20" s="67">
        <f t="shared" si="0"/>
        <v>5280</v>
      </c>
    </row>
    <row r="21" ht="20.1" customHeight="1" spans="1:4">
      <c r="A21" s="45" t="s">
        <v>22</v>
      </c>
      <c r="B21" s="28">
        <v>105</v>
      </c>
      <c r="C21" s="69"/>
      <c r="D21" s="67">
        <f t="shared" si="0"/>
        <v>105</v>
      </c>
    </row>
    <row r="22" s="33" customFormat="1" ht="20.1" customHeight="1" spans="1:4">
      <c r="A22" s="68" t="s">
        <v>23</v>
      </c>
      <c r="B22" s="67">
        <f>SUM(B23:B29)</f>
        <v>23700</v>
      </c>
      <c r="C22" s="67"/>
      <c r="D22" s="67">
        <f t="shared" si="0"/>
        <v>23700</v>
      </c>
    </row>
    <row r="23" ht="20.1" customHeight="1" spans="1:4">
      <c r="A23" s="70" t="s">
        <v>24</v>
      </c>
      <c r="B23" s="14">
        <v>2100</v>
      </c>
      <c r="C23" s="69"/>
      <c r="D23" s="67">
        <f t="shared" si="0"/>
        <v>2100</v>
      </c>
    </row>
    <row r="24" ht="20.1" customHeight="1" spans="1:4">
      <c r="A24" s="70" t="s">
        <v>25</v>
      </c>
      <c r="B24" s="28">
        <v>3200</v>
      </c>
      <c r="C24" s="69"/>
      <c r="D24" s="67">
        <f t="shared" si="0"/>
        <v>3200</v>
      </c>
    </row>
    <row r="25" ht="20.1" customHeight="1" spans="1:4">
      <c r="A25" s="70" t="s">
        <v>26</v>
      </c>
      <c r="B25" s="28">
        <v>3300</v>
      </c>
      <c r="C25" s="69"/>
      <c r="D25" s="67">
        <f t="shared" si="0"/>
        <v>3300</v>
      </c>
    </row>
    <row r="26" ht="20.1" customHeight="1" spans="1:4">
      <c r="A26" s="70" t="s">
        <v>27</v>
      </c>
      <c r="B26" s="28">
        <v>3000</v>
      </c>
      <c r="C26" s="69"/>
      <c r="D26" s="67">
        <f t="shared" si="0"/>
        <v>3000</v>
      </c>
    </row>
    <row r="27" ht="20.1" customHeight="1" spans="1:4">
      <c r="A27" s="70" t="s">
        <v>28</v>
      </c>
      <c r="B27" s="28">
        <v>1000</v>
      </c>
      <c r="C27" s="69"/>
      <c r="D27" s="67">
        <f t="shared" si="0"/>
        <v>1000</v>
      </c>
    </row>
    <row r="28" ht="20.1" customHeight="1" spans="1:4">
      <c r="A28" s="70" t="s">
        <v>29</v>
      </c>
      <c r="B28" s="28">
        <v>300</v>
      </c>
      <c r="C28" s="69"/>
      <c r="D28" s="67">
        <f t="shared" si="0"/>
        <v>300</v>
      </c>
    </row>
    <row r="29" ht="20.1" customHeight="1" spans="1:4">
      <c r="A29" s="70" t="s">
        <v>30</v>
      </c>
      <c r="B29" s="28">
        <v>10800</v>
      </c>
      <c r="C29" s="69"/>
      <c r="D29" s="67">
        <f t="shared" si="0"/>
        <v>10800</v>
      </c>
    </row>
    <row r="30" s="33" customFormat="1" ht="20.1" customHeight="1" spans="1:4">
      <c r="A30" s="71" t="s">
        <v>31</v>
      </c>
      <c r="B30" s="67">
        <f>B31+B35+B36+B37+B38</f>
        <v>202338</v>
      </c>
      <c r="C30" s="67">
        <f>C31+C35+C36+C37+C38</f>
        <v>85971</v>
      </c>
      <c r="D30" s="67">
        <f t="shared" si="0"/>
        <v>288309</v>
      </c>
    </row>
    <row r="31" s="33" customFormat="1" ht="20.1" customHeight="1" spans="1:4">
      <c r="A31" s="72" t="s">
        <v>32</v>
      </c>
      <c r="B31" s="67">
        <f>SUM(B32:B34)</f>
        <v>191199</v>
      </c>
      <c r="C31" s="67">
        <f>SUM(C32:C34)</f>
        <v>85971</v>
      </c>
      <c r="D31" s="67">
        <f t="shared" si="0"/>
        <v>277170</v>
      </c>
    </row>
    <row r="32" ht="20.1" customHeight="1" spans="1:4">
      <c r="A32" s="73" t="s">
        <v>33</v>
      </c>
      <c r="B32" s="14">
        <v>8169</v>
      </c>
      <c r="C32" s="69"/>
      <c r="D32" s="67">
        <f t="shared" si="0"/>
        <v>8169</v>
      </c>
    </row>
    <row r="33" ht="20.1" customHeight="1" spans="1:4">
      <c r="A33" s="73" t="s">
        <v>34</v>
      </c>
      <c r="B33" s="28">
        <v>151330</v>
      </c>
      <c r="C33" s="69">
        <v>55851</v>
      </c>
      <c r="D33" s="67">
        <f t="shared" si="0"/>
        <v>207181</v>
      </c>
    </row>
    <row r="34" ht="20.1" customHeight="1" spans="1:4">
      <c r="A34" s="73" t="s">
        <v>35</v>
      </c>
      <c r="B34" s="28">
        <v>31700</v>
      </c>
      <c r="C34" s="69">
        <v>30120</v>
      </c>
      <c r="D34" s="67">
        <f t="shared" si="0"/>
        <v>61820</v>
      </c>
    </row>
    <row r="35" ht="20.1" customHeight="1" spans="1:4">
      <c r="A35" s="74" t="s">
        <v>36</v>
      </c>
      <c r="B35" s="67"/>
      <c r="C35" s="67"/>
      <c r="D35" s="67">
        <f t="shared" si="0"/>
        <v>0</v>
      </c>
    </row>
    <row r="36" ht="20.1" customHeight="1" spans="1:4">
      <c r="A36" s="72" t="s">
        <v>37</v>
      </c>
      <c r="B36" s="67"/>
      <c r="C36" s="67"/>
      <c r="D36" s="67">
        <f t="shared" si="0"/>
        <v>0</v>
      </c>
    </row>
    <row r="37" s="33" customFormat="1" ht="20.1" customHeight="1" spans="1:4">
      <c r="A37" s="72" t="s">
        <v>38</v>
      </c>
      <c r="B37" s="75">
        <v>4639</v>
      </c>
      <c r="C37" s="67"/>
      <c r="D37" s="67">
        <f t="shared" si="0"/>
        <v>4639</v>
      </c>
    </row>
    <row r="38" s="33" customFormat="1" ht="20.1" customHeight="1" spans="1:4">
      <c r="A38" s="72" t="s">
        <v>39</v>
      </c>
      <c r="B38" s="76">
        <v>6500</v>
      </c>
      <c r="C38" s="67"/>
      <c r="D38" s="67">
        <f t="shared" si="0"/>
        <v>6500</v>
      </c>
    </row>
    <row r="39" ht="20.1" customHeight="1" spans="1:6">
      <c r="A39" s="39" t="s">
        <v>40</v>
      </c>
      <c r="B39" s="67">
        <f>B30+B6</f>
        <v>290138</v>
      </c>
      <c r="C39" s="67">
        <f>C30+C6</f>
        <v>85971</v>
      </c>
      <c r="D39" s="67">
        <f t="shared" si="0"/>
        <v>376109</v>
      </c>
      <c r="E39" s="53"/>
      <c r="F39" s="53"/>
    </row>
    <row r="41" spans="4:4">
      <c r="D41" s="53"/>
    </row>
  </sheetData>
  <mergeCells count="5">
    <mergeCell ref="A2:D2"/>
    <mergeCell ref="A4:A5"/>
    <mergeCell ref="B4:B5"/>
    <mergeCell ref="C4:C5"/>
    <mergeCell ref="D4:D5"/>
  </mergeCells>
  <printOptions horizontalCentered="1"/>
  <pageMargins left="1.08888888888889" right="0.459027777777778" top="0.509027777777778" bottom="0.509027777777778" header="0.509027777777778" footer="0.509027777777778"/>
  <pageSetup paperSize="9" scale="86" orientation="portrait"/>
  <headerFooter alignWithMargins="0">
    <oddHeader>&amp;C&amp;18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2"/>
  </sheetPr>
  <dimension ref="A1:J42"/>
  <sheetViews>
    <sheetView zoomScale="83" zoomScaleNormal="83" topLeftCell="A19" workbookViewId="0">
      <selection activeCell="D32" sqref="D32"/>
    </sheetView>
  </sheetViews>
  <sheetFormatPr defaultColWidth="9" defaultRowHeight="14.25"/>
  <cols>
    <col min="1" max="1" width="34.6333333333333" style="35" customWidth="1"/>
    <col min="2" max="2" width="16.4083333333333" style="35" customWidth="1"/>
    <col min="3" max="3" width="17.925" style="35" customWidth="1"/>
    <col min="4" max="4" width="19.125" style="35" customWidth="1"/>
    <col min="5" max="8" width="19.625" style="35" hidden="1" customWidth="1"/>
    <col min="9" max="9" width="18.375" style="35" customWidth="1"/>
    <col min="10" max="10" width="11.75" style="35" hidden="1" customWidth="1"/>
    <col min="11" max="252" width="9" style="35"/>
    <col min="253" max="253" width="38.875" style="35" customWidth="1"/>
    <col min="254" max="255" width="15.125" style="35" customWidth="1"/>
    <col min="256" max="256" width="14.125" style="35" customWidth="1"/>
    <col min="257" max="257" width="9" style="35"/>
    <col min="258" max="258" width="10.75" style="35" customWidth="1"/>
    <col min="259" max="508" width="9" style="35"/>
    <col min="509" max="509" width="38.875" style="35" customWidth="1"/>
    <col min="510" max="511" width="15.125" style="35" customWidth="1"/>
    <col min="512" max="512" width="14.125" style="35" customWidth="1"/>
    <col min="513" max="513" width="9" style="35"/>
    <col min="514" max="514" width="10.75" style="35" customWidth="1"/>
    <col min="515" max="764" width="9" style="35"/>
    <col min="765" max="765" width="38.875" style="35" customWidth="1"/>
    <col min="766" max="767" width="15.125" style="35" customWidth="1"/>
    <col min="768" max="768" width="14.125" style="35" customWidth="1"/>
    <col min="769" max="769" width="9" style="35"/>
    <col min="770" max="770" width="10.75" style="35" customWidth="1"/>
    <col min="771" max="1020" width="9" style="35"/>
    <col min="1021" max="1021" width="38.875" style="35" customWidth="1"/>
    <col min="1022" max="1023" width="15.125" style="35" customWidth="1"/>
    <col min="1024" max="1024" width="14.125" style="35" customWidth="1"/>
    <col min="1025" max="1025" width="9" style="35"/>
    <col min="1026" max="1026" width="10.75" style="35" customWidth="1"/>
    <col min="1027" max="1276" width="9" style="35"/>
    <col min="1277" max="1277" width="38.875" style="35" customWidth="1"/>
    <col min="1278" max="1279" width="15.125" style="35" customWidth="1"/>
    <col min="1280" max="1280" width="14.125" style="35" customWidth="1"/>
    <col min="1281" max="1281" width="9" style="35"/>
    <col min="1282" max="1282" width="10.75" style="35" customWidth="1"/>
    <col min="1283" max="1532" width="9" style="35"/>
    <col min="1533" max="1533" width="38.875" style="35" customWidth="1"/>
    <col min="1534" max="1535" width="15.125" style="35" customWidth="1"/>
    <col min="1536" max="1536" width="14.125" style="35" customWidth="1"/>
    <col min="1537" max="1537" width="9" style="35"/>
    <col min="1538" max="1538" width="10.75" style="35" customWidth="1"/>
    <col min="1539" max="1788" width="9" style="35"/>
    <col min="1789" max="1789" width="38.875" style="35" customWidth="1"/>
    <col min="1790" max="1791" width="15.125" style="35" customWidth="1"/>
    <col min="1792" max="1792" width="14.125" style="35" customWidth="1"/>
    <col min="1793" max="1793" width="9" style="35"/>
    <col min="1794" max="1794" width="10.75" style="35" customWidth="1"/>
    <col min="1795" max="2044" width="9" style="35"/>
    <col min="2045" max="2045" width="38.875" style="35" customWidth="1"/>
    <col min="2046" max="2047" width="15.125" style="35" customWidth="1"/>
    <col min="2048" max="2048" width="14.125" style="35" customWidth="1"/>
    <col min="2049" max="2049" width="9" style="35"/>
    <col min="2050" max="2050" width="10.75" style="35" customWidth="1"/>
    <col min="2051" max="2300" width="9" style="35"/>
    <col min="2301" max="2301" width="38.875" style="35" customWidth="1"/>
    <col min="2302" max="2303" width="15.125" style="35" customWidth="1"/>
    <col min="2304" max="2304" width="14.125" style="35" customWidth="1"/>
    <col min="2305" max="2305" width="9" style="35"/>
    <col min="2306" max="2306" width="10.75" style="35" customWidth="1"/>
    <col min="2307" max="2556" width="9" style="35"/>
    <col min="2557" max="2557" width="38.875" style="35" customWidth="1"/>
    <col min="2558" max="2559" width="15.125" style="35" customWidth="1"/>
    <col min="2560" max="2560" width="14.125" style="35" customWidth="1"/>
    <col min="2561" max="2561" width="9" style="35"/>
    <col min="2562" max="2562" width="10.75" style="35" customWidth="1"/>
    <col min="2563" max="2812" width="9" style="35"/>
    <col min="2813" max="2813" width="38.875" style="35" customWidth="1"/>
    <col min="2814" max="2815" width="15.125" style="35" customWidth="1"/>
    <col min="2816" max="2816" width="14.125" style="35" customWidth="1"/>
    <col min="2817" max="2817" width="9" style="35"/>
    <col min="2818" max="2818" width="10.75" style="35" customWidth="1"/>
    <col min="2819" max="3068" width="9" style="35"/>
    <col min="3069" max="3069" width="38.875" style="35" customWidth="1"/>
    <col min="3070" max="3071" width="15.125" style="35" customWidth="1"/>
    <col min="3072" max="3072" width="14.125" style="35" customWidth="1"/>
    <col min="3073" max="3073" width="9" style="35"/>
    <col min="3074" max="3074" width="10.75" style="35" customWidth="1"/>
    <col min="3075" max="3324" width="9" style="35"/>
    <col min="3325" max="3325" width="38.875" style="35" customWidth="1"/>
    <col min="3326" max="3327" width="15.125" style="35" customWidth="1"/>
    <col min="3328" max="3328" width="14.125" style="35" customWidth="1"/>
    <col min="3329" max="3329" width="9" style="35"/>
    <col min="3330" max="3330" width="10.75" style="35" customWidth="1"/>
    <col min="3331" max="3580" width="9" style="35"/>
    <col min="3581" max="3581" width="38.875" style="35" customWidth="1"/>
    <col min="3582" max="3583" width="15.125" style="35" customWidth="1"/>
    <col min="3584" max="3584" width="14.125" style="35" customWidth="1"/>
    <col min="3585" max="3585" width="9" style="35"/>
    <col min="3586" max="3586" width="10.75" style="35" customWidth="1"/>
    <col min="3587" max="3836" width="9" style="35"/>
    <col min="3837" max="3837" width="38.875" style="35" customWidth="1"/>
    <col min="3838" max="3839" width="15.125" style="35" customWidth="1"/>
    <col min="3840" max="3840" width="14.125" style="35" customWidth="1"/>
    <col min="3841" max="3841" width="9" style="35"/>
    <col min="3842" max="3842" width="10.75" style="35" customWidth="1"/>
    <col min="3843" max="4092" width="9" style="35"/>
    <col min="4093" max="4093" width="38.875" style="35" customWidth="1"/>
    <col min="4094" max="4095" width="15.125" style="35" customWidth="1"/>
    <col min="4096" max="4096" width="14.125" style="35" customWidth="1"/>
    <col min="4097" max="4097" width="9" style="35"/>
    <col min="4098" max="4098" width="10.75" style="35" customWidth="1"/>
    <col min="4099" max="4348" width="9" style="35"/>
    <col min="4349" max="4349" width="38.875" style="35" customWidth="1"/>
    <col min="4350" max="4351" width="15.125" style="35" customWidth="1"/>
    <col min="4352" max="4352" width="14.125" style="35" customWidth="1"/>
    <col min="4353" max="4353" width="9" style="35"/>
    <col min="4354" max="4354" width="10.75" style="35" customWidth="1"/>
    <col min="4355" max="4604" width="9" style="35"/>
    <col min="4605" max="4605" width="38.875" style="35" customWidth="1"/>
    <col min="4606" max="4607" width="15.125" style="35" customWidth="1"/>
    <col min="4608" max="4608" width="14.125" style="35" customWidth="1"/>
    <col min="4609" max="4609" width="9" style="35"/>
    <col min="4610" max="4610" width="10.75" style="35" customWidth="1"/>
    <col min="4611" max="4860" width="9" style="35"/>
    <col min="4861" max="4861" width="38.875" style="35" customWidth="1"/>
    <col min="4862" max="4863" width="15.125" style="35" customWidth="1"/>
    <col min="4864" max="4864" width="14.125" style="35" customWidth="1"/>
    <col min="4865" max="4865" width="9" style="35"/>
    <col min="4866" max="4866" width="10.75" style="35" customWidth="1"/>
    <col min="4867" max="5116" width="9" style="35"/>
    <col min="5117" max="5117" width="38.875" style="35" customWidth="1"/>
    <col min="5118" max="5119" width="15.125" style="35" customWidth="1"/>
    <col min="5120" max="5120" width="14.125" style="35" customWidth="1"/>
    <col min="5121" max="5121" width="9" style="35"/>
    <col min="5122" max="5122" width="10.75" style="35" customWidth="1"/>
    <col min="5123" max="5372" width="9" style="35"/>
    <col min="5373" max="5373" width="38.875" style="35" customWidth="1"/>
    <col min="5374" max="5375" width="15.125" style="35" customWidth="1"/>
    <col min="5376" max="5376" width="14.125" style="35" customWidth="1"/>
    <col min="5377" max="5377" width="9" style="35"/>
    <col min="5378" max="5378" width="10.75" style="35" customWidth="1"/>
    <col min="5379" max="5628" width="9" style="35"/>
    <col min="5629" max="5629" width="38.875" style="35" customWidth="1"/>
    <col min="5630" max="5631" width="15.125" style="35" customWidth="1"/>
    <col min="5632" max="5632" width="14.125" style="35" customWidth="1"/>
    <col min="5633" max="5633" width="9" style="35"/>
    <col min="5634" max="5634" width="10.75" style="35" customWidth="1"/>
    <col min="5635" max="5884" width="9" style="35"/>
    <col min="5885" max="5885" width="38.875" style="35" customWidth="1"/>
    <col min="5886" max="5887" width="15.125" style="35" customWidth="1"/>
    <col min="5888" max="5888" width="14.125" style="35" customWidth="1"/>
    <col min="5889" max="5889" width="9" style="35"/>
    <col min="5890" max="5890" width="10.75" style="35" customWidth="1"/>
    <col min="5891" max="6140" width="9" style="35"/>
    <col min="6141" max="6141" width="38.875" style="35" customWidth="1"/>
    <col min="6142" max="6143" width="15.125" style="35" customWidth="1"/>
    <col min="6144" max="6144" width="14.125" style="35" customWidth="1"/>
    <col min="6145" max="6145" width="9" style="35"/>
    <col min="6146" max="6146" width="10.75" style="35" customWidth="1"/>
    <col min="6147" max="6396" width="9" style="35"/>
    <col min="6397" max="6397" width="38.875" style="35" customWidth="1"/>
    <col min="6398" max="6399" width="15.125" style="35" customWidth="1"/>
    <col min="6400" max="6400" width="14.125" style="35" customWidth="1"/>
    <col min="6401" max="6401" width="9" style="35"/>
    <col min="6402" max="6402" width="10.75" style="35" customWidth="1"/>
    <col min="6403" max="6652" width="9" style="35"/>
    <col min="6653" max="6653" width="38.875" style="35" customWidth="1"/>
    <col min="6654" max="6655" width="15.125" style="35" customWidth="1"/>
    <col min="6656" max="6656" width="14.125" style="35" customWidth="1"/>
    <col min="6657" max="6657" width="9" style="35"/>
    <col min="6658" max="6658" width="10.75" style="35" customWidth="1"/>
    <col min="6659" max="6908" width="9" style="35"/>
    <col min="6909" max="6909" width="38.875" style="35" customWidth="1"/>
    <col min="6910" max="6911" width="15.125" style="35" customWidth="1"/>
    <col min="6912" max="6912" width="14.125" style="35" customWidth="1"/>
    <col min="6913" max="6913" width="9" style="35"/>
    <col min="6914" max="6914" width="10.75" style="35" customWidth="1"/>
    <col min="6915" max="7164" width="9" style="35"/>
    <col min="7165" max="7165" width="38.875" style="35" customWidth="1"/>
    <col min="7166" max="7167" width="15.125" style="35" customWidth="1"/>
    <col min="7168" max="7168" width="14.125" style="35" customWidth="1"/>
    <col min="7169" max="7169" width="9" style="35"/>
    <col min="7170" max="7170" width="10.75" style="35" customWidth="1"/>
    <col min="7171" max="7420" width="9" style="35"/>
    <col min="7421" max="7421" width="38.875" style="35" customWidth="1"/>
    <col min="7422" max="7423" width="15.125" style="35" customWidth="1"/>
    <col min="7424" max="7424" width="14.125" style="35" customWidth="1"/>
    <col min="7425" max="7425" width="9" style="35"/>
    <col min="7426" max="7426" width="10.75" style="35" customWidth="1"/>
    <col min="7427" max="7676" width="9" style="35"/>
    <col min="7677" max="7677" width="38.875" style="35" customWidth="1"/>
    <col min="7678" max="7679" width="15.125" style="35" customWidth="1"/>
    <col min="7680" max="7680" width="14.125" style="35" customWidth="1"/>
    <col min="7681" max="7681" width="9" style="35"/>
    <col min="7682" max="7682" width="10.75" style="35" customWidth="1"/>
    <col min="7683" max="7932" width="9" style="35"/>
    <col min="7933" max="7933" width="38.875" style="35" customWidth="1"/>
    <col min="7934" max="7935" width="15.125" style="35" customWidth="1"/>
    <col min="7936" max="7936" width="14.125" style="35" customWidth="1"/>
    <col min="7937" max="7937" width="9" style="35"/>
    <col min="7938" max="7938" width="10.75" style="35" customWidth="1"/>
    <col min="7939" max="8188" width="9" style="35"/>
    <col min="8189" max="8189" width="38.875" style="35" customWidth="1"/>
    <col min="8190" max="8191" width="15.125" style="35" customWidth="1"/>
    <col min="8192" max="8192" width="14.125" style="35" customWidth="1"/>
    <col min="8193" max="8193" width="9" style="35"/>
    <col min="8194" max="8194" width="10.75" style="35" customWidth="1"/>
    <col min="8195" max="8444" width="9" style="35"/>
    <col min="8445" max="8445" width="38.875" style="35" customWidth="1"/>
    <col min="8446" max="8447" width="15.125" style="35" customWidth="1"/>
    <col min="8448" max="8448" width="14.125" style="35" customWidth="1"/>
    <col min="8449" max="8449" width="9" style="35"/>
    <col min="8450" max="8450" width="10.75" style="35" customWidth="1"/>
    <col min="8451" max="8700" width="9" style="35"/>
    <col min="8701" max="8701" width="38.875" style="35" customWidth="1"/>
    <col min="8702" max="8703" width="15.125" style="35" customWidth="1"/>
    <col min="8704" max="8704" width="14.125" style="35" customWidth="1"/>
    <col min="8705" max="8705" width="9" style="35"/>
    <col min="8706" max="8706" width="10.75" style="35" customWidth="1"/>
    <col min="8707" max="8956" width="9" style="35"/>
    <col min="8957" max="8957" width="38.875" style="35" customWidth="1"/>
    <col min="8958" max="8959" width="15.125" style="35" customWidth="1"/>
    <col min="8960" max="8960" width="14.125" style="35" customWidth="1"/>
    <col min="8961" max="8961" width="9" style="35"/>
    <col min="8962" max="8962" width="10.75" style="35" customWidth="1"/>
    <col min="8963" max="9212" width="9" style="35"/>
    <col min="9213" max="9213" width="38.875" style="35" customWidth="1"/>
    <col min="9214" max="9215" width="15.125" style="35" customWidth="1"/>
    <col min="9216" max="9216" width="14.125" style="35" customWidth="1"/>
    <col min="9217" max="9217" width="9" style="35"/>
    <col min="9218" max="9218" width="10.75" style="35" customWidth="1"/>
    <col min="9219" max="9468" width="9" style="35"/>
    <col min="9469" max="9469" width="38.875" style="35" customWidth="1"/>
    <col min="9470" max="9471" width="15.125" style="35" customWidth="1"/>
    <col min="9472" max="9472" width="14.125" style="35" customWidth="1"/>
    <col min="9473" max="9473" width="9" style="35"/>
    <col min="9474" max="9474" width="10.75" style="35" customWidth="1"/>
    <col min="9475" max="9724" width="9" style="35"/>
    <col min="9725" max="9725" width="38.875" style="35" customWidth="1"/>
    <col min="9726" max="9727" width="15.125" style="35" customWidth="1"/>
    <col min="9728" max="9728" width="14.125" style="35" customWidth="1"/>
    <col min="9729" max="9729" width="9" style="35"/>
    <col min="9730" max="9730" width="10.75" style="35" customWidth="1"/>
    <col min="9731" max="9980" width="9" style="35"/>
    <col min="9981" max="9981" width="38.875" style="35" customWidth="1"/>
    <col min="9982" max="9983" width="15.125" style="35" customWidth="1"/>
    <col min="9984" max="9984" width="14.125" style="35" customWidth="1"/>
    <col min="9985" max="9985" width="9" style="35"/>
    <col min="9986" max="9986" width="10.75" style="35" customWidth="1"/>
    <col min="9987" max="10236" width="9" style="35"/>
    <col min="10237" max="10237" width="38.875" style="35" customWidth="1"/>
    <col min="10238" max="10239" width="15.125" style="35" customWidth="1"/>
    <col min="10240" max="10240" width="14.125" style="35" customWidth="1"/>
    <col min="10241" max="10241" width="9" style="35"/>
    <col min="10242" max="10242" width="10.75" style="35" customWidth="1"/>
    <col min="10243" max="10492" width="9" style="35"/>
    <col min="10493" max="10493" width="38.875" style="35" customWidth="1"/>
    <col min="10494" max="10495" width="15.125" style="35" customWidth="1"/>
    <col min="10496" max="10496" width="14.125" style="35" customWidth="1"/>
    <col min="10497" max="10497" width="9" style="35"/>
    <col min="10498" max="10498" width="10.75" style="35" customWidth="1"/>
    <col min="10499" max="10748" width="9" style="35"/>
    <col min="10749" max="10749" width="38.875" style="35" customWidth="1"/>
    <col min="10750" max="10751" width="15.125" style="35" customWidth="1"/>
    <col min="10752" max="10752" width="14.125" style="35" customWidth="1"/>
    <col min="10753" max="10753" width="9" style="35"/>
    <col min="10754" max="10754" width="10.75" style="35" customWidth="1"/>
    <col min="10755" max="11004" width="9" style="35"/>
    <col min="11005" max="11005" width="38.875" style="35" customWidth="1"/>
    <col min="11006" max="11007" width="15.125" style="35" customWidth="1"/>
    <col min="11008" max="11008" width="14.125" style="35" customWidth="1"/>
    <col min="11009" max="11009" width="9" style="35"/>
    <col min="11010" max="11010" width="10.75" style="35" customWidth="1"/>
    <col min="11011" max="11260" width="9" style="35"/>
    <col min="11261" max="11261" width="38.875" style="35" customWidth="1"/>
    <col min="11262" max="11263" width="15.125" style="35" customWidth="1"/>
    <col min="11264" max="11264" width="14.125" style="35" customWidth="1"/>
    <col min="11265" max="11265" width="9" style="35"/>
    <col min="11266" max="11266" width="10.75" style="35" customWidth="1"/>
    <col min="11267" max="11516" width="9" style="35"/>
    <col min="11517" max="11517" width="38.875" style="35" customWidth="1"/>
    <col min="11518" max="11519" width="15.125" style="35" customWidth="1"/>
    <col min="11520" max="11520" width="14.125" style="35" customWidth="1"/>
    <col min="11521" max="11521" width="9" style="35"/>
    <col min="11522" max="11522" width="10.75" style="35" customWidth="1"/>
    <col min="11523" max="11772" width="9" style="35"/>
    <col min="11773" max="11773" width="38.875" style="35" customWidth="1"/>
    <col min="11774" max="11775" width="15.125" style="35" customWidth="1"/>
    <col min="11776" max="11776" width="14.125" style="35" customWidth="1"/>
    <col min="11777" max="11777" width="9" style="35"/>
    <col min="11778" max="11778" width="10.75" style="35" customWidth="1"/>
    <col min="11779" max="12028" width="9" style="35"/>
    <col min="12029" max="12029" width="38.875" style="35" customWidth="1"/>
    <col min="12030" max="12031" width="15.125" style="35" customWidth="1"/>
    <col min="12032" max="12032" width="14.125" style="35" customWidth="1"/>
    <col min="12033" max="12033" width="9" style="35"/>
    <col min="12034" max="12034" width="10.75" style="35" customWidth="1"/>
    <col min="12035" max="12284" width="9" style="35"/>
    <col min="12285" max="12285" width="38.875" style="35" customWidth="1"/>
    <col min="12286" max="12287" width="15.125" style="35" customWidth="1"/>
    <col min="12288" max="12288" width="14.125" style="35" customWidth="1"/>
    <col min="12289" max="12289" width="9" style="35"/>
    <col min="12290" max="12290" width="10.75" style="35" customWidth="1"/>
    <col min="12291" max="12540" width="9" style="35"/>
    <col min="12541" max="12541" width="38.875" style="35" customWidth="1"/>
    <col min="12542" max="12543" width="15.125" style="35" customWidth="1"/>
    <col min="12544" max="12544" width="14.125" style="35" customWidth="1"/>
    <col min="12545" max="12545" width="9" style="35"/>
    <col min="12546" max="12546" width="10.75" style="35" customWidth="1"/>
    <col min="12547" max="12796" width="9" style="35"/>
    <col min="12797" max="12797" width="38.875" style="35" customWidth="1"/>
    <col min="12798" max="12799" width="15.125" style="35" customWidth="1"/>
    <col min="12800" max="12800" width="14.125" style="35" customWidth="1"/>
    <col min="12801" max="12801" width="9" style="35"/>
    <col min="12802" max="12802" width="10.75" style="35" customWidth="1"/>
    <col min="12803" max="13052" width="9" style="35"/>
    <col min="13053" max="13053" width="38.875" style="35" customWidth="1"/>
    <col min="13054" max="13055" width="15.125" style="35" customWidth="1"/>
    <col min="13056" max="13056" width="14.125" style="35" customWidth="1"/>
    <col min="13057" max="13057" width="9" style="35"/>
    <col min="13058" max="13058" width="10.75" style="35" customWidth="1"/>
    <col min="13059" max="13308" width="9" style="35"/>
    <col min="13309" max="13309" width="38.875" style="35" customWidth="1"/>
    <col min="13310" max="13311" width="15.125" style="35" customWidth="1"/>
    <col min="13312" max="13312" width="14.125" style="35" customWidth="1"/>
    <col min="13313" max="13313" width="9" style="35"/>
    <col min="13314" max="13314" width="10.75" style="35" customWidth="1"/>
    <col min="13315" max="13564" width="9" style="35"/>
    <col min="13565" max="13565" width="38.875" style="35" customWidth="1"/>
    <col min="13566" max="13567" width="15.125" style="35" customWidth="1"/>
    <col min="13568" max="13568" width="14.125" style="35" customWidth="1"/>
    <col min="13569" max="13569" width="9" style="35"/>
    <col min="13570" max="13570" width="10.75" style="35" customWidth="1"/>
    <col min="13571" max="13820" width="9" style="35"/>
    <col min="13821" max="13821" width="38.875" style="35" customWidth="1"/>
    <col min="13822" max="13823" width="15.125" style="35" customWidth="1"/>
    <col min="13824" max="13824" width="14.125" style="35" customWidth="1"/>
    <col min="13825" max="13825" width="9" style="35"/>
    <col min="13826" max="13826" width="10.75" style="35" customWidth="1"/>
    <col min="13827" max="14076" width="9" style="35"/>
    <col min="14077" max="14077" width="38.875" style="35" customWidth="1"/>
    <col min="14078" max="14079" width="15.125" style="35" customWidth="1"/>
    <col min="14080" max="14080" width="14.125" style="35" customWidth="1"/>
    <col min="14081" max="14081" width="9" style="35"/>
    <col min="14082" max="14082" width="10.75" style="35" customWidth="1"/>
    <col min="14083" max="14332" width="9" style="35"/>
    <col min="14333" max="14333" width="38.875" style="35" customWidth="1"/>
    <col min="14334" max="14335" width="15.125" style="35" customWidth="1"/>
    <col min="14336" max="14336" width="14.125" style="35" customWidth="1"/>
    <col min="14337" max="14337" width="9" style="35"/>
    <col min="14338" max="14338" width="10.75" style="35" customWidth="1"/>
    <col min="14339" max="14588" width="9" style="35"/>
    <col min="14589" max="14589" width="38.875" style="35" customWidth="1"/>
    <col min="14590" max="14591" width="15.125" style="35" customWidth="1"/>
    <col min="14592" max="14592" width="14.125" style="35" customWidth="1"/>
    <col min="14593" max="14593" width="9" style="35"/>
    <col min="14594" max="14594" width="10.75" style="35" customWidth="1"/>
    <col min="14595" max="14844" width="9" style="35"/>
    <col min="14845" max="14845" width="38.875" style="35" customWidth="1"/>
    <col min="14846" max="14847" width="15.125" style="35" customWidth="1"/>
    <col min="14848" max="14848" width="14.125" style="35" customWidth="1"/>
    <col min="14849" max="14849" width="9" style="35"/>
    <col min="14850" max="14850" width="10.75" style="35" customWidth="1"/>
    <col min="14851" max="15100" width="9" style="35"/>
    <col min="15101" max="15101" width="38.875" style="35" customWidth="1"/>
    <col min="15102" max="15103" width="15.125" style="35" customWidth="1"/>
    <col min="15104" max="15104" width="14.125" style="35" customWidth="1"/>
    <col min="15105" max="15105" width="9" style="35"/>
    <col min="15106" max="15106" width="10.75" style="35" customWidth="1"/>
    <col min="15107" max="15356" width="9" style="35"/>
    <col min="15357" max="15357" width="38.875" style="35" customWidth="1"/>
    <col min="15358" max="15359" width="15.125" style="35" customWidth="1"/>
    <col min="15360" max="15360" width="14.125" style="35" customWidth="1"/>
    <col min="15361" max="15361" width="9" style="35"/>
    <col min="15362" max="15362" width="10.75" style="35" customWidth="1"/>
    <col min="15363" max="15612" width="9" style="35"/>
    <col min="15613" max="15613" width="38.875" style="35" customWidth="1"/>
    <col min="15614" max="15615" width="15.125" style="35" customWidth="1"/>
    <col min="15616" max="15616" width="14.125" style="35" customWidth="1"/>
    <col min="15617" max="15617" width="9" style="35"/>
    <col min="15618" max="15618" width="10.75" style="35" customWidth="1"/>
    <col min="15619" max="15868" width="9" style="35"/>
    <col min="15869" max="15869" width="38.875" style="35" customWidth="1"/>
    <col min="15870" max="15871" width="15.125" style="35" customWidth="1"/>
    <col min="15872" max="15872" width="14.125" style="35" customWidth="1"/>
    <col min="15873" max="15873" width="9" style="35"/>
    <col min="15874" max="15874" width="10.75" style="35" customWidth="1"/>
    <col min="15875" max="16124" width="9" style="35"/>
    <col min="16125" max="16125" width="38.875" style="35" customWidth="1"/>
    <col min="16126" max="16127" width="15.125" style="35" customWidth="1"/>
    <col min="16128" max="16128" width="14.125" style="35" customWidth="1"/>
    <col min="16129" max="16129" width="9" style="35"/>
    <col min="16130" max="16130" width="10.75" style="35" customWidth="1"/>
    <col min="16131" max="16384" width="9" style="35"/>
  </cols>
  <sheetData>
    <row r="1" ht="25" customHeight="1" spans="1:1">
      <c r="A1" s="33" t="s">
        <v>41</v>
      </c>
    </row>
    <row r="2" ht="18.75" customHeight="1" spans="1:9">
      <c r="A2" s="36" t="s">
        <v>42</v>
      </c>
      <c r="B2" s="36"/>
      <c r="C2" s="36"/>
      <c r="D2" s="36"/>
      <c r="E2" s="36"/>
      <c r="F2" s="36"/>
      <c r="G2" s="36"/>
      <c r="H2" s="36"/>
      <c r="I2" s="36"/>
    </row>
    <row r="3" ht="20.25" customHeight="1" spans="1:9">
      <c r="A3" s="37"/>
      <c r="B3" s="37"/>
      <c r="C3" s="37"/>
      <c r="D3" s="37"/>
      <c r="E3" s="37"/>
      <c r="F3" s="37"/>
      <c r="G3" s="37"/>
      <c r="H3" s="37"/>
      <c r="I3" s="54" t="s">
        <v>2</v>
      </c>
    </row>
    <row r="4" customHeight="1" spans="1:9">
      <c r="A4" s="38" t="s">
        <v>43</v>
      </c>
      <c r="B4" s="38" t="s">
        <v>4</v>
      </c>
      <c r="C4" s="38" t="s">
        <v>44</v>
      </c>
      <c r="D4" s="38" t="s">
        <v>45</v>
      </c>
      <c r="E4" s="38" t="s">
        <v>46</v>
      </c>
      <c r="F4" s="38" t="s">
        <v>47</v>
      </c>
      <c r="G4" s="38" t="s">
        <v>48</v>
      </c>
      <c r="H4" s="38" t="s">
        <v>49</v>
      </c>
      <c r="I4" s="55" t="s">
        <v>6</v>
      </c>
    </row>
    <row r="5" customHeight="1" spans="1:9">
      <c r="A5" s="38"/>
      <c r="B5" s="38"/>
      <c r="C5" s="38"/>
      <c r="D5" s="38"/>
      <c r="E5" s="38"/>
      <c r="F5" s="38"/>
      <c r="G5" s="38"/>
      <c r="H5" s="38"/>
      <c r="I5" s="56"/>
    </row>
    <row r="6" ht="11.25" customHeight="1" spans="1:9">
      <c r="A6" s="38"/>
      <c r="B6" s="38"/>
      <c r="C6" s="38"/>
      <c r="D6" s="38"/>
      <c r="E6" s="38"/>
      <c r="F6" s="38"/>
      <c r="G6" s="38"/>
      <c r="H6" s="38"/>
      <c r="I6" s="57"/>
    </row>
    <row r="7" s="33" customFormat="1" ht="22.5" customHeight="1" spans="1:10">
      <c r="A7" s="39" t="s">
        <v>50</v>
      </c>
      <c r="B7" s="40">
        <f>SUM(B8:B30)</f>
        <v>277928</v>
      </c>
      <c r="C7" s="40">
        <f t="shared" ref="C7:I7" si="0">SUM(C8:C30)</f>
        <v>55851</v>
      </c>
      <c r="D7" s="40">
        <f t="shared" si="0"/>
        <v>30120</v>
      </c>
      <c r="E7" s="40"/>
      <c r="F7" s="40"/>
      <c r="G7" s="40"/>
      <c r="H7" s="40"/>
      <c r="I7" s="40">
        <f t="shared" si="0"/>
        <v>363899</v>
      </c>
      <c r="J7" s="58">
        <f>SUM(B7:H7)</f>
        <v>363899</v>
      </c>
    </row>
    <row r="8" s="33" customFormat="1" ht="22.5" customHeight="1" spans="1:10">
      <c r="A8" s="41" t="s">
        <v>51</v>
      </c>
      <c r="B8" s="42">
        <v>21916</v>
      </c>
      <c r="C8" s="43">
        <v>562</v>
      </c>
      <c r="D8" s="43">
        <v>64</v>
      </c>
      <c r="E8" s="44"/>
      <c r="F8" s="44"/>
      <c r="G8" s="44"/>
      <c r="H8" s="44"/>
      <c r="I8" s="44">
        <f>B8+C8+D8+E8</f>
        <v>22542</v>
      </c>
      <c r="J8" s="33">
        <v>321798</v>
      </c>
    </row>
    <row r="9" ht="22.5" customHeight="1" spans="1:10">
      <c r="A9" s="45" t="s">
        <v>52</v>
      </c>
      <c r="B9" s="46">
        <v>549</v>
      </c>
      <c r="C9" s="43"/>
      <c r="D9" s="43"/>
      <c r="E9" s="44"/>
      <c r="F9" s="44"/>
      <c r="G9" s="44"/>
      <c r="H9" s="44"/>
      <c r="I9" s="44">
        <f t="shared" ref="I9:I36" si="1">B9+C9+D9+E9</f>
        <v>549</v>
      </c>
      <c r="J9" s="53">
        <f>J8-J7</f>
        <v>-42101</v>
      </c>
    </row>
    <row r="10" ht="22.5" customHeight="1" spans="1:9">
      <c r="A10" s="45" t="s">
        <v>53</v>
      </c>
      <c r="B10" s="46">
        <v>11674</v>
      </c>
      <c r="C10" s="43">
        <v>465</v>
      </c>
      <c r="D10" s="43">
        <v>4</v>
      </c>
      <c r="E10" s="44"/>
      <c r="F10" s="44"/>
      <c r="G10" s="44"/>
      <c r="H10" s="44"/>
      <c r="I10" s="44">
        <f t="shared" si="1"/>
        <v>12143</v>
      </c>
    </row>
    <row r="11" ht="22.5" customHeight="1" spans="1:9">
      <c r="A11" s="45" t="s">
        <v>54</v>
      </c>
      <c r="B11" s="46">
        <v>46952</v>
      </c>
      <c r="C11" s="43">
        <v>9877</v>
      </c>
      <c r="D11" s="43">
        <v>1430</v>
      </c>
      <c r="E11" s="44"/>
      <c r="F11" s="44"/>
      <c r="G11" s="44"/>
      <c r="H11" s="44"/>
      <c r="I11" s="44">
        <f t="shared" si="1"/>
        <v>58259</v>
      </c>
    </row>
    <row r="12" ht="22.5" customHeight="1" spans="1:9">
      <c r="A12" s="45" t="s">
        <v>55</v>
      </c>
      <c r="B12" s="46">
        <v>3048</v>
      </c>
      <c r="C12" s="43">
        <v>88</v>
      </c>
      <c r="D12" s="43">
        <v>243</v>
      </c>
      <c r="E12" s="44"/>
      <c r="F12" s="44"/>
      <c r="G12" s="44"/>
      <c r="H12" s="44"/>
      <c r="I12" s="44">
        <f t="shared" si="1"/>
        <v>3379</v>
      </c>
    </row>
    <row r="13" ht="22.5" customHeight="1" spans="1:9">
      <c r="A13" s="45" t="s">
        <v>56</v>
      </c>
      <c r="B13" s="46">
        <v>3022</v>
      </c>
      <c r="C13" s="43">
        <v>397</v>
      </c>
      <c r="D13" s="43">
        <v>441</v>
      </c>
      <c r="E13" s="44"/>
      <c r="F13" s="44"/>
      <c r="G13" s="44"/>
      <c r="H13" s="44"/>
      <c r="I13" s="44">
        <f t="shared" si="1"/>
        <v>3860</v>
      </c>
    </row>
    <row r="14" ht="22.5" customHeight="1" spans="1:9">
      <c r="A14" s="45" t="s">
        <v>57</v>
      </c>
      <c r="B14" s="46">
        <v>40068</v>
      </c>
      <c r="C14" s="43">
        <v>12493</v>
      </c>
      <c r="D14" s="43">
        <v>523</v>
      </c>
      <c r="E14" s="44"/>
      <c r="F14" s="44"/>
      <c r="G14" s="44"/>
      <c r="H14" s="44"/>
      <c r="I14" s="44">
        <f t="shared" si="1"/>
        <v>53084</v>
      </c>
    </row>
    <row r="15" ht="22.5" customHeight="1" spans="1:9">
      <c r="A15" s="45" t="s">
        <v>58</v>
      </c>
      <c r="B15" s="46">
        <v>37614</v>
      </c>
      <c r="C15" s="43">
        <v>2708</v>
      </c>
      <c r="D15" s="43">
        <v>406</v>
      </c>
      <c r="E15" s="44"/>
      <c r="F15" s="44"/>
      <c r="G15" s="44"/>
      <c r="H15" s="44"/>
      <c r="I15" s="44">
        <f t="shared" si="1"/>
        <v>40728</v>
      </c>
    </row>
    <row r="16" ht="22.5" customHeight="1" spans="1:9">
      <c r="A16" s="45" t="s">
        <v>59</v>
      </c>
      <c r="B16" s="46">
        <v>3964</v>
      </c>
      <c r="C16" s="43">
        <v>4176</v>
      </c>
      <c r="D16" s="43">
        <v>5123</v>
      </c>
      <c r="E16" s="44"/>
      <c r="F16" s="44"/>
      <c r="G16" s="44"/>
      <c r="H16" s="44"/>
      <c r="I16" s="44">
        <f t="shared" si="1"/>
        <v>13263</v>
      </c>
    </row>
    <row r="17" ht="22.5" customHeight="1" spans="1:9">
      <c r="A17" s="45" t="s">
        <v>60</v>
      </c>
      <c r="B17" s="46">
        <v>8771</v>
      </c>
      <c r="C17" s="43"/>
      <c r="D17" s="43"/>
      <c r="E17" s="44"/>
      <c r="F17" s="44"/>
      <c r="G17" s="44"/>
      <c r="H17" s="44"/>
      <c r="I17" s="44">
        <f t="shared" si="1"/>
        <v>8771</v>
      </c>
    </row>
    <row r="18" ht="22.5" customHeight="1" spans="1:9">
      <c r="A18" s="45" t="s">
        <v>61</v>
      </c>
      <c r="B18" s="46">
        <v>76092</v>
      </c>
      <c r="C18" s="43">
        <v>16923</v>
      </c>
      <c r="D18" s="43">
        <v>14684</v>
      </c>
      <c r="E18" s="44"/>
      <c r="F18" s="43"/>
      <c r="G18" s="44"/>
      <c r="H18" s="44"/>
      <c r="I18" s="44">
        <f t="shared" si="1"/>
        <v>107699</v>
      </c>
    </row>
    <row r="19" ht="22.5" customHeight="1" spans="1:9">
      <c r="A19" s="45" t="s">
        <v>62</v>
      </c>
      <c r="B19" s="46">
        <v>4436</v>
      </c>
      <c r="C19" s="43">
        <v>7367</v>
      </c>
      <c r="D19" s="43">
        <v>6724</v>
      </c>
      <c r="E19" s="44"/>
      <c r="F19" s="44"/>
      <c r="G19" s="44"/>
      <c r="H19" s="44"/>
      <c r="I19" s="44">
        <f t="shared" si="1"/>
        <v>18527</v>
      </c>
    </row>
    <row r="20" ht="22.5" customHeight="1" spans="1:9">
      <c r="A20" s="45" t="s">
        <v>63</v>
      </c>
      <c r="B20" s="46"/>
      <c r="C20" s="43">
        <v>100</v>
      </c>
      <c r="D20" s="43"/>
      <c r="E20" s="44"/>
      <c r="F20" s="44"/>
      <c r="G20" s="44"/>
      <c r="H20" s="44"/>
      <c r="I20" s="44">
        <f t="shared" si="1"/>
        <v>100</v>
      </c>
    </row>
    <row r="21" ht="22.5" customHeight="1" spans="1:9">
      <c r="A21" s="45" t="s">
        <v>64</v>
      </c>
      <c r="B21" s="46">
        <v>281</v>
      </c>
      <c r="C21" s="43"/>
      <c r="D21" s="43">
        <v>224</v>
      </c>
      <c r="E21" s="44"/>
      <c r="F21" s="44"/>
      <c r="G21" s="44"/>
      <c r="H21" s="44"/>
      <c r="I21" s="44">
        <f t="shared" si="1"/>
        <v>505</v>
      </c>
    </row>
    <row r="22" ht="22.5" customHeight="1" spans="1:9">
      <c r="A22" s="45" t="s">
        <v>65</v>
      </c>
      <c r="B22" s="46"/>
      <c r="C22" s="43"/>
      <c r="D22" s="43"/>
      <c r="E22" s="44"/>
      <c r="F22" s="44"/>
      <c r="G22" s="44"/>
      <c r="H22" s="44"/>
      <c r="I22" s="44">
        <f t="shared" si="1"/>
        <v>0</v>
      </c>
    </row>
    <row r="23" s="33" customFormat="1" ht="22.5" customHeight="1" spans="1:9">
      <c r="A23" s="45" t="s">
        <v>66</v>
      </c>
      <c r="B23" s="46"/>
      <c r="C23" s="43"/>
      <c r="D23" s="43"/>
      <c r="E23" s="44"/>
      <c r="F23" s="44"/>
      <c r="G23" s="44"/>
      <c r="H23" s="44"/>
      <c r="I23" s="44">
        <f t="shared" si="1"/>
        <v>0</v>
      </c>
    </row>
    <row r="24" ht="22.5" customHeight="1" spans="1:9">
      <c r="A24" s="45" t="s">
        <v>67</v>
      </c>
      <c r="B24" s="46">
        <v>1232</v>
      </c>
      <c r="C24" s="43"/>
      <c r="D24" s="43">
        <v>150</v>
      </c>
      <c r="E24" s="44"/>
      <c r="F24" s="44"/>
      <c r="G24" s="44"/>
      <c r="H24" s="44"/>
      <c r="I24" s="44">
        <f t="shared" si="1"/>
        <v>1382</v>
      </c>
    </row>
    <row r="25" ht="22.5" customHeight="1" spans="1:9">
      <c r="A25" s="45" t="s">
        <v>68</v>
      </c>
      <c r="B25" s="46">
        <v>8154</v>
      </c>
      <c r="C25" s="43">
        <v>-61</v>
      </c>
      <c r="D25" s="43"/>
      <c r="E25" s="44"/>
      <c r="F25" s="44"/>
      <c r="G25" s="44"/>
      <c r="H25" s="44"/>
      <c r="I25" s="44">
        <f t="shared" si="1"/>
        <v>8093</v>
      </c>
    </row>
    <row r="26" ht="22.5" customHeight="1" spans="1:9">
      <c r="A26" s="45" t="s">
        <v>69</v>
      </c>
      <c r="B26" s="46">
        <v>957</v>
      </c>
      <c r="C26" s="43">
        <v>756</v>
      </c>
      <c r="D26" s="43">
        <v>4</v>
      </c>
      <c r="E26" s="44"/>
      <c r="F26" s="44"/>
      <c r="G26" s="44"/>
      <c r="H26" s="44"/>
      <c r="I26" s="44">
        <f t="shared" si="1"/>
        <v>1717</v>
      </c>
    </row>
    <row r="27" s="33" customFormat="1" ht="22.5" customHeight="1" spans="1:9">
      <c r="A27" s="45" t="s">
        <v>70</v>
      </c>
      <c r="B27" s="28">
        <v>395</v>
      </c>
      <c r="C27" s="43"/>
      <c r="D27" s="43"/>
      <c r="E27" s="44"/>
      <c r="F27" s="44"/>
      <c r="G27" s="44"/>
      <c r="H27" s="44"/>
      <c r="I27" s="44">
        <f t="shared" si="1"/>
        <v>395</v>
      </c>
    </row>
    <row r="28" ht="22.5" customHeight="1" spans="1:9">
      <c r="A28" s="45" t="s">
        <v>71</v>
      </c>
      <c r="B28" s="46">
        <v>3000</v>
      </c>
      <c r="C28" s="43"/>
      <c r="D28" s="43"/>
      <c r="E28" s="44"/>
      <c r="F28" s="44"/>
      <c r="G28" s="44"/>
      <c r="H28" s="44"/>
      <c r="I28" s="44">
        <f t="shared" si="1"/>
        <v>3000</v>
      </c>
    </row>
    <row r="29" ht="22.5" customHeight="1" spans="1:9">
      <c r="A29" s="45" t="s">
        <v>72</v>
      </c>
      <c r="B29" s="46">
        <v>2956</v>
      </c>
      <c r="C29" s="43"/>
      <c r="D29" s="43"/>
      <c r="E29" s="44"/>
      <c r="F29" s="44"/>
      <c r="G29" s="44"/>
      <c r="H29" s="44"/>
      <c r="I29" s="44">
        <f t="shared" si="1"/>
        <v>2956</v>
      </c>
    </row>
    <row r="30" ht="22.5" customHeight="1" spans="1:9">
      <c r="A30" s="45" t="s">
        <v>73</v>
      </c>
      <c r="B30" s="46">
        <v>2847</v>
      </c>
      <c r="C30" s="47"/>
      <c r="D30" s="48">
        <v>100</v>
      </c>
      <c r="E30" s="47"/>
      <c r="F30" s="47"/>
      <c r="G30" s="47"/>
      <c r="H30" s="47"/>
      <c r="I30" s="44">
        <f t="shared" si="1"/>
        <v>2947</v>
      </c>
    </row>
    <row r="31" s="34" customFormat="1" ht="22.5" customHeight="1" spans="1:9">
      <c r="A31" s="49" t="s">
        <v>74</v>
      </c>
      <c r="B31" s="50">
        <v>12210</v>
      </c>
      <c r="C31" s="40"/>
      <c r="D31" s="40"/>
      <c r="E31" s="40"/>
      <c r="F31" s="40"/>
      <c r="G31" s="40"/>
      <c r="H31" s="40"/>
      <c r="I31" s="59">
        <f t="shared" si="1"/>
        <v>12210</v>
      </c>
    </row>
    <row r="32" s="34" customFormat="1" ht="22.5" customHeight="1" spans="1:9">
      <c r="A32" s="49" t="s">
        <v>75</v>
      </c>
      <c r="B32" s="40"/>
      <c r="C32" s="40"/>
      <c r="D32" s="40"/>
      <c r="E32" s="40"/>
      <c r="F32" s="40"/>
      <c r="G32" s="40"/>
      <c r="H32" s="40"/>
      <c r="I32" s="44">
        <f t="shared" si="1"/>
        <v>0</v>
      </c>
    </row>
    <row r="33" s="34" customFormat="1" ht="22.5" customHeight="1" spans="1:9">
      <c r="A33" s="49" t="s">
        <v>76</v>
      </c>
      <c r="B33" s="40"/>
      <c r="C33" s="40"/>
      <c r="D33" s="40"/>
      <c r="E33" s="40"/>
      <c r="F33" s="40"/>
      <c r="G33" s="40"/>
      <c r="H33" s="40"/>
      <c r="I33" s="44">
        <f t="shared" si="1"/>
        <v>0</v>
      </c>
    </row>
    <row r="34" s="34" customFormat="1" ht="22.5" customHeight="1" spans="1:9">
      <c r="A34" s="49" t="s">
        <v>77</v>
      </c>
      <c r="B34" s="40"/>
      <c r="C34" s="40"/>
      <c r="D34" s="40"/>
      <c r="E34" s="40"/>
      <c r="F34" s="40"/>
      <c r="G34" s="40"/>
      <c r="H34" s="40"/>
      <c r="I34" s="44">
        <f t="shared" si="1"/>
        <v>0</v>
      </c>
    </row>
    <row r="35" s="34" customFormat="1" ht="22.5" customHeight="1" spans="1:9">
      <c r="A35" s="49" t="s">
        <v>78</v>
      </c>
      <c r="B35" s="40"/>
      <c r="C35" s="40"/>
      <c r="D35" s="40"/>
      <c r="E35" s="40"/>
      <c r="F35" s="40"/>
      <c r="G35" s="40"/>
      <c r="H35" s="40"/>
      <c r="I35" s="44">
        <f t="shared" si="1"/>
        <v>0</v>
      </c>
    </row>
    <row r="36" s="33" customFormat="1" ht="22.5" customHeight="1" spans="1:9">
      <c r="A36" s="39" t="s">
        <v>79</v>
      </c>
      <c r="B36" s="47">
        <f>B7+B31</f>
        <v>290138</v>
      </c>
      <c r="C36" s="47">
        <f>C7+C31</f>
        <v>55851</v>
      </c>
      <c r="D36" s="47">
        <f>D7+D31+D32+D33+D34+D35</f>
        <v>30120</v>
      </c>
      <c r="E36" s="47"/>
      <c r="F36" s="47"/>
      <c r="G36" s="47"/>
      <c r="H36" s="47"/>
      <c r="I36" s="59">
        <f t="shared" si="1"/>
        <v>376109</v>
      </c>
    </row>
    <row r="37" spans="1:9">
      <c r="A37" s="51"/>
      <c r="B37" s="51"/>
      <c r="C37" s="51"/>
      <c r="D37" s="51"/>
      <c r="E37" s="51"/>
      <c r="F37" s="51"/>
      <c r="G37" s="51"/>
      <c r="H37" s="51"/>
      <c r="I37" s="51"/>
    </row>
    <row r="38" spans="1:9">
      <c r="A38" s="51"/>
      <c r="B38" s="52"/>
      <c r="C38" s="52"/>
      <c r="D38" s="52"/>
      <c r="E38" s="52"/>
      <c r="F38" s="52"/>
      <c r="G38" s="52"/>
      <c r="H38" s="52"/>
      <c r="I38" s="52"/>
    </row>
    <row r="42" spans="2:9">
      <c r="B42" s="53"/>
      <c r="C42" s="53"/>
      <c r="D42" s="53"/>
      <c r="E42" s="53"/>
      <c r="F42" s="53"/>
      <c r="G42" s="53"/>
      <c r="H42" s="53"/>
      <c r="I42" s="53"/>
    </row>
  </sheetData>
  <mergeCells count="10">
    <mergeCell ref="A2:I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511805555555556" right="0.393055555555556" top="0.838888888888889" bottom="0.471527777777778" header="0.859027777777778" footer="0.235416666666667"/>
  <pageSetup paperSize="9" scale="90" orientation="portrait"/>
  <headerFooter alignWithMargins="0">
    <oddHeader>&amp;C&amp;18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0"/>
  <sheetViews>
    <sheetView showGridLines="0" showZeros="0" tabSelected="1" workbookViewId="0">
      <pane ySplit="4" topLeftCell="A39" activePane="bottomLeft" state="frozen"/>
      <selection/>
      <selection pane="bottomLeft" activeCell="B55" sqref="B55"/>
    </sheetView>
  </sheetViews>
  <sheetFormatPr defaultColWidth="9" defaultRowHeight="14.25" outlineLevelCol="7"/>
  <cols>
    <col min="1" max="1" width="48.75" style="3" customWidth="1"/>
    <col min="2" max="2" width="27.5" style="4" customWidth="1"/>
    <col min="3" max="3" width="10.375" style="2" customWidth="1"/>
    <col min="4" max="4" width="29" style="2" customWidth="1"/>
    <col min="5" max="5" width="44.375" style="3" customWidth="1"/>
    <col min="6" max="6" width="12.875" style="2" customWidth="1"/>
    <col min="7" max="7" width="11.875" style="2" customWidth="1"/>
    <col min="8" max="8" width="13.75" style="3" customWidth="1"/>
    <col min="9" max="256" width="9" style="3"/>
    <col min="257" max="257" width="42.625" style="3" customWidth="1"/>
    <col min="258" max="258" width="12" style="3" customWidth="1"/>
    <col min="259" max="259" width="11.875" style="3" customWidth="1"/>
    <col min="260" max="260" width="13.875" style="3" customWidth="1"/>
    <col min="261" max="261" width="44.375" style="3" customWidth="1"/>
    <col min="262" max="262" width="12.875" style="3" customWidth="1"/>
    <col min="263" max="263" width="11.875" style="3" customWidth="1"/>
    <col min="264" max="264" width="13.75" style="3" customWidth="1"/>
    <col min="265" max="512" width="9" style="3"/>
    <col min="513" max="513" width="42.625" style="3" customWidth="1"/>
    <col min="514" max="514" width="12" style="3" customWidth="1"/>
    <col min="515" max="515" width="11.875" style="3" customWidth="1"/>
    <col min="516" max="516" width="13.875" style="3" customWidth="1"/>
    <col min="517" max="517" width="44.375" style="3" customWidth="1"/>
    <col min="518" max="518" width="12.875" style="3" customWidth="1"/>
    <col min="519" max="519" width="11.875" style="3" customWidth="1"/>
    <col min="520" max="520" width="13.75" style="3" customWidth="1"/>
    <col min="521" max="768" width="9" style="3"/>
    <col min="769" max="769" width="42.625" style="3" customWidth="1"/>
    <col min="770" max="770" width="12" style="3" customWidth="1"/>
    <col min="771" max="771" width="11.875" style="3" customWidth="1"/>
    <col min="772" max="772" width="13.875" style="3" customWidth="1"/>
    <col min="773" max="773" width="44.375" style="3" customWidth="1"/>
    <col min="774" max="774" width="12.875" style="3" customWidth="1"/>
    <col min="775" max="775" width="11.875" style="3" customWidth="1"/>
    <col min="776" max="776" width="13.75" style="3" customWidth="1"/>
    <col min="777" max="1024" width="9" style="3"/>
    <col min="1025" max="1025" width="42.625" style="3" customWidth="1"/>
    <col min="1026" max="1026" width="12" style="3" customWidth="1"/>
    <col min="1027" max="1027" width="11.875" style="3" customWidth="1"/>
    <col min="1028" max="1028" width="13.875" style="3" customWidth="1"/>
    <col min="1029" max="1029" width="44.375" style="3" customWidth="1"/>
    <col min="1030" max="1030" width="12.875" style="3" customWidth="1"/>
    <col min="1031" max="1031" width="11.875" style="3" customWidth="1"/>
    <col min="1032" max="1032" width="13.75" style="3" customWidth="1"/>
    <col min="1033" max="1280" width="9" style="3"/>
    <col min="1281" max="1281" width="42.625" style="3" customWidth="1"/>
    <col min="1282" max="1282" width="12" style="3" customWidth="1"/>
    <col min="1283" max="1283" width="11.875" style="3" customWidth="1"/>
    <col min="1284" max="1284" width="13.875" style="3" customWidth="1"/>
    <col min="1285" max="1285" width="44.375" style="3" customWidth="1"/>
    <col min="1286" max="1286" width="12.875" style="3" customWidth="1"/>
    <col min="1287" max="1287" width="11.875" style="3" customWidth="1"/>
    <col min="1288" max="1288" width="13.75" style="3" customWidth="1"/>
    <col min="1289" max="1536" width="9" style="3"/>
    <col min="1537" max="1537" width="42.625" style="3" customWidth="1"/>
    <col min="1538" max="1538" width="12" style="3" customWidth="1"/>
    <col min="1539" max="1539" width="11.875" style="3" customWidth="1"/>
    <col min="1540" max="1540" width="13.875" style="3" customWidth="1"/>
    <col min="1541" max="1541" width="44.375" style="3" customWidth="1"/>
    <col min="1542" max="1542" width="12.875" style="3" customWidth="1"/>
    <col min="1543" max="1543" width="11.875" style="3" customWidth="1"/>
    <col min="1544" max="1544" width="13.75" style="3" customWidth="1"/>
    <col min="1545" max="1792" width="9" style="3"/>
    <col min="1793" max="1793" width="42.625" style="3" customWidth="1"/>
    <col min="1794" max="1794" width="12" style="3" customWidth="1"/>
    <col min="1795" max="1795" width="11.875" style="3" customWidth="1"/>
    <col min="1796" max="1796" width="13.875" style="3" customWidth="1"/>
    <col min="1797" max="1797" width="44.375" style="3" customWidth="1"/>
    <col min="1798" max="1798" width="12.875" style="3" customWidth="1"/>
    <col min="1799" max="1799" width="11.875" style="3" customWidth="1"/>
    <col min="1800" max="1800" width="13.75" style="3" customWidth="1"/>
    <col min="1801" max="2048" width="9" style="3"/>
    <col min="2049" max="2049" width="42.625" style="3" customWidth="1"/>
    <col min="2050" max="2050" width="12" style="3" customWidth="1"/>
    <col min="2051" max="2051" width="11.875" style="3" customWidth="1"/>
    <col min="2052" max="2052" width="13.875" style="3" customWidth="1"/>
    <col min="2053" max="2053" width="44.375" style="3" customWidth="1"/>
    <col min="2054" max="2054" width="12.875" style="3" customWidth="1"/>
    <col min="2055" max="2055" width="11.875" style="3" customWidth="1"/>
    <col min="2056" max="2056" width="13.75" style="3" customWidth="1"/>
    <col min="2057" max="2304" width="9" style="3"/>
    <col min="2305" max="2305" width="42.625" style="3" customWidth="1"/>
    <col min="2306" max="2306" width="12" style="3" customWidth="1"/>
    <col min="2307" max="2307" width="11.875" style="3" customWidth="1"/>
    <col min="2308" max="2308" width="13.875" style="3" customWidth="1"/>
    <col min="2309" max="2309" width="44.375" style="3" customWidth="1"/>
    <col min="2310" max="2310" width="12.875" style="3" customWidth="1"/>
    <col min="2311" max="2311" width="11.875" style="3" customWidth="1"/>
    <col min="2312" max="2312" width="13.75" style="3" customWidth="1"/>
    <col min="2313" max="2560" width="9" style="3"/>
    <col min="2561" max="2561" width="42.625" style="3" customWidth="1"/>
    <col min="2562" max="2562" width="12" style="3" customWidth="1"/>
    <col min="2563" max="2563" width="11.875" style="3" customWidth="1"/>
    <col min="2564" max="2564" width="13.875" style="3" customWidth="1"/>
    <col min="2565" max="2565" width="44.375" style="3" customWidth="1"/>
    <col min="2566" max="2566" width="12.875" style="3" customWidth="1"/>
    <col min="2567" max="2567" width="11.875" style="3" customWidth="1"/>
    <col min="2568" max="2568" width="13.75" style="3" customWidth="1"/>
    <col min="2569" max="2816" width="9" style="3"/>
    <col min="2817" max="2817" width="42.625" style="3" customWidth="1"/>
    <col min="2818" max="2818" width="12" style="3" customWidth="1"/>
    <col min="2819" max="2819" width="11.875" style="3" customWidth="1"/>
    <col min="2820" max="2820" width="13.875" style="3" customWidth="1"/>
    <col min="2821" max="2821" width="44.375" style="3" customWidth="1"/>
    <col min="2822" max="2822" width="12.875" style="3" customWidth="1"/>
    <col min="2823" max="2823" width="11.875" style="3" customWidth="1"/>
    <col min="2824" max="2824" width="13.75" style="3" customWidth="1"/>
    <col min="2825" max="3072" width="9" style="3"/>
    <col min="3073" max="3073" width="42.625" style="3" customWidth="1"/>
    <col min="3074" max="3074" width="12" style="3" customWidth="1"/>
    <col min="3075" max="3075" width="11.875" style="3" customWidth="1"/>
    <col min="3076" max="3076" width="13.875" style="3" customWidth="1"/>
    <col min="3077" max="3077" width="44.375" style="3" customWidth="1"/>
    <col min="3078" max="3078" width="12.875" style="3" customWidth="1"/>
    <col min="3079" max="3079" width="11.875" style="3" customWidth="1"/>
    <col min="3080" max="3080" width="13.75" style="3" customWidth="1"/>
    <col min="3081" max="3328" width="9" style="3"/>
    <col min="3329" max="3329" width="42.625" style="3" customWidth="1"/>
    <col min="3330" max="3330" width="12" style="3" customWidth="1"/>
    <col min="3331" max="3331" width="11.875" style="3" customWidth="1"/>
    <col min="3332" max="3332" width="13.875" style="3" customWidth="1"/>
    <col min="3333" max="3333" width="44.375" style="3" customWidth="1"/>
    <col min="3334" max="3334" width="12.875" style="3" customWidth="1"/>
    <col min="3335" max="3335" width="11.875" style="3" customWidth="1"/>
    <col min="3336" max="3336" width="13.75" style="3" customWidth="1"/>
    <col min="3337" max="3584" width="9" style="3"/>
    <col min="3585" max="3585" width="42.625" style="3" customWidth="1"/>
    <col min="3586" max="3586" width="12" style="3" customWidth="1"/>
    <col min="3587" max="3587" width="11.875" style="3" customWidth="1"/>
    <col min="3588" max="3588" width="13.875" style="3" customWidth="1"/>
    <col min="3589" max="3589" width="44.375" style="3" customWidth="1"/>
    <col min="3590" max="3590" width="12.875" style="3" customWidth="1"/>
    <col min="3591" max="3591" width="11.875" style="3" customWidth="1"/>
    <col min="3592" max="3592" width="13.75" style="3" customWidth="1"/>
    <col min="3593" max="3840" width="9" style="3"/>
    <col min="3841" max="3841" width="42.625" style="3" customWidth="1"/>
    <col min="3842" max="3842" width="12" style="3" customWidth="1"/>
    <col min="3843" max="3843" width="11.875" style="3" customWidth="1"/>
    <col min="3844" max="3844" width="13.875" style="3" customWidth="1"/>
    <col min="3845" max="3845" width="44.375" style="3" customWidth="1"/>
    <col min="3846" max="3846" width="12.875" style="3" customWidth="1"/>
    <col min="3847" max="3847" width="11.875" style="3" customWidth="1"/>
    <col min="3848" max="3848" width="13.75" style="3" customWidth="1"/>
    <col min="3849" max="4096" width="9" style="3"/>
    <col min="4097" max="4097" width="42.625" style="3" customWidth="1"/>
    <col min="4098" max="4098" width="12" style="3" customWidth="1"/>
    <col min="4099" max="4099" width="11.875" style="3" customWidth="1"/>
    <col min="4100" max="4100" width="13.875" style="3" customWidth="1"/>
    <col min="4101" max="4101" width="44.375" style="3" customWidth="1"/>
    <col min="4102" max="4102" width="12.875" style="3" customWidth="1"/>
    <col min="4103" max="4103" width="11.875" style="3" customWidth="1"/>
    <col min="4104" max="4104" width="13.75" style="3" customWidth="1"/>
    <col min="4105" max="4352" width="9" style="3"/>
    <col min="4353" max="4353" width="42.625" style="3" customWidth="1"/>
    <col min="4354" max="4354" width="12" style="3" customWidth="1"/>
    <col min="4355" max="4355" width="11.875" style="3" customWidth="1"/>
    <col min="4356" max="4356" width="13.875" style="3" customWidth="1"/>
    <col min="4357" max="4357" width="44.375" style="3" customWidth="1"/>
    <col min="4358" max="4358" width="12.875" style="3" customWidth="1"/>
    <col min="4359" max="4359" width="11.875" style="3" customWidth="1"/>
    <col min="4360" max="4360" width="13.75" style="3" customWidth="1"/>
    <col min="4361" max="4608" width="9" style="3"/>
    <col min="4609" max="4609" width="42.625" style="3" customWidth="1"/>
    <col min="4610" max="4610" width="12" style="3" customWidth="1"/>
    <col min="4611" max="4611" width="11.875" style="3" customWidth="1"/>
    <col min="4612" max="4612" width="13.875" style="3" customWidth="1"/>
    <col min="4613" max="4613" width="44.375" style="3" customWidth="1"/>
    <col min="4614" max="4614" width="12.875" style="3" customWidth="1"/>
    <col min="4615" max="4615" width="11.875" style="3" customWidth="1"/>
    <col min="4616" max="4616" width="13.75" style="3" customWidth="1"/>
    <col min="4617" max="4864" width="9" style="3"/>
    <col min="4865" max="4865" width="42.625" style="3" customWidth="1"/>
    <col min="4866" max="4866" width="12" style="3" customWidth="1"/>
    <col min="4867" max="4867" width="11.875" style="3" customWidth="1"/>
    <col min="4868" max="4868" width="13.875" style="3" customWidth="1"/>
    <col min="4869" max="4869" width="44.375" style="3" customWidth="1"/>
    <col min="4870" max="4870" width="12.875" style="3" customWidth="1"/>
    <col min="4871" max="4871" width="11.875" style="3" customWidth="1"/>
    <col min="4872" max="4872" width="13.75" style="3" customWidth="1"/>
    <col min="4873" max="5120" width="9" style="3"/>
    <col min="5121" max="5121" width="42.625" style="3" customWidth="1"/>
    <col min="5122" max="5122" width="12" style="3" customWidth="1"/>
    <col min="5123" max="5123" width="11.875" style="3" customWidth="1"/>
    <col min="5124" max="5124" width="13.875" style="3" customWidth="1"/>
    <col min="5125" max="5125" width="44.375" style="3" customWidth="1"/>
    <col min="5126" max="5126" width="12.875" style="3" customWidth="1"/>
    <col min="5127" max="5127" width="11.875" style="3" customWidth="1"/>
    <col min="5128" max="5128" width="13.75" style="3" customWidth="1"/>
    <col min="5129" max="5376" width="9" style="3"/>
    <col min="5377" max="5377" width="42.625" style="3" customWidth="1"/>
    <col min="5378" max="5378" width="12" style="3" customWidth="1"/>
    <col min="5379" max="5379" width="11.875" style="3" customWidth="1"/>
    <col min="5380" max="5380" width="13.875" style="3" customWidth="1"/>
    <col min="5381" max="5381" width="44.375" style="3" customWidth="1"/>
    <col min="5382" max="5382" width="12.875" style="3" customWidth="1"/>
    <col min="5383" max="5383" width="11.875" style="3" customWidth="1"/>
    <col min="5384" max="5384" width="13.75" style="3" customWidth="1"/>
    <col min="5385" max="5632" width="9" style="3"/>
    <col min="5633" max="5633" width="42.625" style="3" customWidth="1"/>
    <col min="5634" max="5634" width="12" style="3" customWidth="1"/>
    <col min="5635" max="5635" width="11.875" style="3" customWidth="1"/>
    <col min="5636" max="5636" width="13.875" style="3" customWidth="1"/>
    <col min="5637" max="5637" width="44.375" style="3" customWidth="1"/>
    <col min="5638" max="5638" width="12.875" style="3" customWidth="1"/>
    <col min="5639" max="5639" width="11.875" style="3" customWidth="1"/>
    <col min="5640" max="5640" width="13.75" style="3" customWidth="1"/>
    <col min="5641" max="5888" width="9" style="3"/>
    <col min="5889" max="5889" width="42.625" style="3" customWidth="1"/>
    <col min="5890" max="5890" width="12" style="3" customWidth="1"/>
    <col min="5891" max="5891" width="11.875" style="3" customWidth="1"/>
    <col min="5892" max="5892" width="13.875" style="3" customWidth="1"/>
    <col min="5893" max="5893" width="44.375" style="3" customWidth="1"/>
    <col min="5894" max="5894" width="12.875" style="3" customWidth="1"/>
    <col min="5895" max="5895" width="11.875" style="3" customWidth="1"/>
    <col min="5896" max="5896" width="13.75" style="3" customWidth="1"/>
    <col min="5897" max="6144" width="9" style="3"/>
    <col min="6145" max="6145" width="42.625" style="3" customWidth="1"/>
    <col min="6146" max="6146" width="12" style="3" customWidth="1"/>
    <col min="6147" max="6147" width="11.875" style="3" customWidth="1"/>
    <col min="6148" max="6148" width="13.875" style="3" customWidth="1"/>
    <col min="6149" max="6149" width="44.375" style="3" customWidth="1"/>
    <col min="6150" max="6150" width="12.875" style="3" customWidth="1"/>
    <col min="6151" max="6151" width="11.875" style="3" customWidth="1"/>
    <col min="6152" max="6152" width="13.75" style="3" customWidth="1"/>
    <col min="6153" max="6400" width="9" style="3"/>
    <col min="6401" max="6401" width="42.625" style="3" customWidth="1"/>
    <col min="6402" max="6402" width="12" style="3" customWidth="1"/>
    <col min="6403" max="6403" width="11.875" style="3" customWidth="1"/>
    <col min="6404" max="6404" width="13.875" style="3" customWidth="1"/>
    <col min="6405" max="6405" width="44.375" style="3" customWidth="1"/>
    <col min="6406" max="6406" width="12.875" style="3" customWidth="1"/>
    <col min="6407" max="6407" width="11.875" style="3" customWidth="1"/>
    <col min="6408" max="6408" width="13.75" style="3" customWidth="1"/>
    <col min="6409" max="6656" width="9" style="3"/>
    <col min="6657" max="6657" width="42.625" style="3" customWidth="1"/>
    <col min="6658" max="6658" width="12" style="3" customWidth="1"/>
    <col min="6659" max="6659" width="11.875" style="3" customWidth="1"/>
    <col min="6660" max="6660" width="13.875" style="3" customWidth="1"/>
    <col min="6661" max="6661" width="44.375" style="3" customWidth="1"/>
    <col min="6662" max="6662" width="12.875" style="3" customWidth="1"/>
    <col min="6663" max="6663" width="11.875" style="3" customWidth="1"/>
    <col min="6664" max="6664" width="13.75" style="3" customWidth="1"/>
    <col min="6665" max="6912" width="9" style="3"/>
    <col min="6913" max="6913" width="42.625" style="3" customWidth="1"/>
    <col min="6914" max="6914" width="12" style="3" customWidth="1"/>
    <col min="6915" max="6915" width="11.875" style="3" customWidth="1"/>
    <col min="6916" max="6916" width="13.875" style="3" customWidth="1"/>
    <col min="6917" max="6917" width="44.375" style="3" customWidth="1"/>
    <col min="6918" max="6918" width="12.875" style="3" customWidth="1"/>
    <col min="6919" max="6919" width="11.875" style="3" customWidth="1"/>
    <col min="6920" max="6920" width="13.75" style="3" customWidth="1"/>
    <col min="6921" max="7168" width="9" style="3"/>
    <col min="7169" max="7169" width="42.625" style="3" customWidth="1"/>
    <col min="7170" max="7170" width="12" style="3" customWidth="1"/>
    <col min="7171" max="7171" width="11.875" style="3" customWidth="1"/>
    <col min="7172" max="7172" width="13.875" style="3" customWidth="1"/>
    <col min="7173" max="7173" width="44.375" style="3" customWidth="1"/>
    <col min="7174" max="7174" width="12.875" style="3" customWidth="1"/>
    <col min="7175" max="7175" width="11.875" style="3" customWidth="1"/>
    <col min="7176" max="7176" width="13.75" style="3" customWidth="1"/>
    <col min="7177" max="7424" width="9" style="3"/>
    <col min="7425" max="7425" width="42.625" style="3" customWidth="1"/>
    <col min="7426" max="7426" width="12" style="3" customWidth="1"/>
    <col min="7427" max="7427" width="11.875" style="3" customWidth="1"/>
    <col min="7428" max="7428" width="13.875" style="3" customWidth="1"/>
    <col min="7429" max="7429" width="44.375" style="3" customWidth="1"/>
    <col min="7430" max="7430" width="12.875" style="3" customWidth="1"/>
    <col min="7431" max="7431" width="11.875" style="3" customWidth="1"/>
    <col min="7432" max="7432" width="13.75" style="3" customWidth="1"/>
    <col min="7433" max="7680" width="9" style="3"/>
    <col min="7681" max="7681" width="42.625" style="3" customWidth="1"/>
    <col min="7682" max="7682" width="12" style="3" customWidth="1"/>
    <col min="7683" max="7683" width="11.875" style="3" customWidth="1"/>
    <col min="7684" max="7684" width="13.875" style="3" customWidth="1"/>
    <col min="7685" max="7685" width="44.375" style="3" customWidth="1"/>
    <col min="7686" max="7686" width="12.875" style="3" customWidth="1"/>
    <col min="7687" max="7687" width="11.875" style="3" customWidth="1"/>
    <col min="7688" max="7688" width="13.75" style="3" customWidth="1"/>
    <col min="7689" max="7936" width="9" style="3"/>
    <col min="7937" max="7937" width="42.625" style="3" customWidth="1"/>
    <col min="7938" max="7938" width="12" style="3" customWidth="1"/>
    <col min="7939" max="7939" width="11.875" style="3" customWidth="1"/>
    <col min="7940" max="7940" width="13.875" style="3" customWidth="1"/>
    <col min="7941" max="7941" width="44.375" style="3" customWidth="1"/>
    <col min="7942" max="7942" width="12.875" style="3" customWidth="1"/>
    <col min="7943" max="7943" width="11.875" style="3" customWidth="1"/>
    <col min="7944" max="7944" width="13.75" style="3" customWidth="1"/>
    <col min="7945" max="8192" width="9" style="3"/>
    <col min="8193" max="8193" width="42.625" style="3" customWidth="1"/>
    <col min="8194" max="8194" width="12" style="3" customWidth="1"/>
    <col min="8195" max="8195" width="11.875" style="3" customWidth="1"/>
    <col min="8196" max="8196" width="13.875" style="3" customWidth="1"/>
    <col min="8197" max="8197" width="44.375" style="3" customWidth="1"/>
    <col min="8198" max="8198" width="12.875" style="3" customWidth="1"/>
    <col min="8199" max="8199" width="11.875" style="3" customWidth="1"/>
    <col min="8200" max="8200" width="13.75" style="3" customWidth="1"/>
    <col min="8201" max="8448" width="9" style="3"/>
    <col min="8449" max="8449" width="42.625" style="3" customWidth="1"/>
    <col min="8450" max="8450" width="12" style="3" customWidth="1"/>
    <col min="8451" max="8451" width="11.875" style="3" customWidth="1"/>
    <col min="8452" max="8452" width="13.875" style="3" customWidth="1"/>
    <col min="8453" max="8453" width="44.375" style="3" customWidth="1"/>
    <col min="8454" max="8454" width="12.875" style="3" customWidth="1"/>
    <col min="8455" max="8455" width="11.875" style="3" customWidth="1"/>
    <col min="8456" max="8456" width="13.75" style="3" customWidth="1"/>
    <col min="8457" max="8704" width="9" style="3"/>
    <col min="8705" max="8705" width="42.625" style="3" customWidth="1"/>
    <col min="8706" max="8706" width="12" style="3" customWidth="1"/>
    <col min="8707" max="8707" width="11.875" style="3" customWidth="1"/>
    <col min="8708" max="8708" width="13.875" style="3" customWidth="1"/>
    <col min="8709" max="8709" width="44.375" style="3" customWidth="1"/>
    <col min="8710" max="8710" width="12.875" style="3" customWidth="1"/>
    <col min="8711" max="8711" width="11.875" style="3" customWidth="1"/>
    <col min="8712" max="8712" width="13.75" style="3" customWidth="1"/>
    <col min="8713" max="8960" width="9" style="3"/>
    <col min="8961" max="8961" width="42.625" style="3" customWidth="1"/>
    <col min="8962" max="8962" width="12" style="3" customWidth="1"/>
    <col min="8963" max="8963" width="11.875" style="3" customWidth="1"/>
    <col min="8964" max="8964" width="13.875" style="3" customWidth="1"/>
    <col min="8965" max="8965" width="44.375" style="3" customWidth="1"/>
    <col min="8966" max="8966" width="12.875" style="3" customWidth="1"/>
    <col min="8967" max="8967" width="11.875" style="3" customWidth="1"/>
    <col min="8968" max="8968" width="13.75" style="3" customWidth="1"/>
    <col min="8969" max="9216" width="9" style="3"/>
    <col min="9217" max="9217" width="42.625" style="3" customWidth="1"/>
    <col min="9218" max="9218" width="12" style="3" customWidth="1"/>
    <col min="9219" max="9219" width="11.875" style="3" customWidth="1"/>
    <col min="9220" max="9220" width="13.875" style="3" customWidth="1"/>
    <col min="9221" max="9221" width="44.375" style="3" customWidth="1"/>
    <col min="9222" max="9222" width="12.875" style="3" customWidth="1"/>
    <col min="9223" max="9223" width="11.875" style="3" customWidth="1"/>
    <col min="9224" max="9224" width="13.75" style="3" customWidth="1"/>
    <col min="9225" max="9472" width="9" style="3"/>
    <col min="9473" max="9473" width="42.625" style="3" customWidth="1"/>
    <col min="9474" max="9474" width="12" style="3" customWidth="1"/>
    <col min="9475" max="9475" width="11.875" style="3" customWidth="1"/>
    <col min="9476" max="9476" width="13.875" style="3" customWidth="1"/>
    <col min="9477" max="9477" width="44.375" style="3" customWidth="1"/>
    <col min="9478" max="9478" width="12.875" style="3" customWidth="1"/>
    <col min="9479" max="9479" width="11.875" style="3" customWidth="1"/>
    <col min="9480" max="9480" width="13.75" style="3" customWidth="1"/>
    <col min="9481" max="9728" width="9" style="3"/>
    <col min="9729" max="9729" width="42.625" style="3" customWidth="1"/>
    <col min="9730" max="9730" width="12" style="3" customWidth="1"/>
    <col min="9731" max="9731" width="11.875" style="3" customWidth="1"/>
    <col min="9732" max="9732" width="13.875" style="3" customWidth="1"/>
    <col min="9733" max="9733" width="44.375" style="3" customWidth="1"/>
    <col min="9734" max="9734" width="12.875" style="3" customWidth="1"/>
    <col min="9735" max="9735" width="11.875" style="3" customWidth="1"/>
    <col min="9736" max="9736" width="13.75" style="3" customWidth="1"/>
    <col min="9737" max="9984" width="9" style="3"/>
    <col min="9985" max="9985" width="42.625" style="3" customWidth="1"/>
    <col min="9986" max="9986" width="12" style="3" customWidth="1"/>
    <col min="9987" max="9987" width="11.875" style="3" customWidth="1"/>
    <col min="9988" max="9988" width="13.875" style="3" customWidth="1"/>
    <col min="9989" max="9989" width="44.375" style="3" customWidth="1"/>
    <col min="9990" max="9990" width="12.875" style="3" customWidth="1"/>
    <col min="9991" max="9991" width="11.875" style="3" customWidth="1"/>
    <col min="9992" max="9992" width="13.75" style="3" customWidth="1"/>
    <col min="9993" max="10240" width="9" style="3"/>
    <col min="10241" max="10241" width="42.625" style="3" customWidth="1"/>
    <col min="10242" max="10242" width="12" style="3" customWidth="1"/>
    <col min="10243" max="10243" width="11.875" style="3" customWidth="1"/>
    <col min="10244" max="10244" width="13.875" style="3" customWidth="1"/>
    <col min="10245" max="10245" width="44.375" style="3" customWidth="1"/>
    <col min="10246" max="10246" width="12.875" style="3" customWidth="1"/>
    <col min="10247" max="10247" width="11.875" style="3" customWidth="1"/>
    <col min="10248" max="10248" width="13.75" style="3" customWidth="1"/>
    <col min="10249" max="10496" width="9" style="3"/>
    <col min="10497" max="10497" width="42.625" style="3" customWidth="1"/>
    <col min="10498" max="10498" width="12" style="3" customWidth="1"/>
    <col min="10499" max="10499" width="11.875" style="3" customWidth="1"/>
    <col min="10500" max="10500" width="13.875" style="3" customWidth="1"/>
    <col min="10501" max="10501" width="44.375" style="3" customWidth="1"/>
    <col min="10502" max="10502" width="12.875" style="3" customWidth="1"/>
    <col min="10503" max="10503" width="11.875" style="3" customWidth="1"/>
    <col min="10504" max="10504" width="13.75" style="3" customWidth="1"/>
    <col min="10505" max="10752" width="9" style="3"/>
    <col min="10753" max="10753" width="42.625" style="3" customWidth="1"/>
    <col min="10754" max="10754" width="12" style="3" customWidth="1"/>
    <col min="10755" max="10755" width="11.875" style="3" customWidth="1"/>
    <col min="10756" max="10756" width="13.875" style="3" customWidth="1"/>
    <col min="10757" max="10757" width="44.375" style="3" customWidth="1"/>
    <col min="10758" max="10758" width="12.875" style="3" customWidth="1"/>
    <col min="10759" max="10759" width="11.875" style="3" customWidth="1"/>
    <col min="10760" max="10760" width="13.75" style="3" customWidth="1"/>
    <col min="10761" max="11008" width="9" style="3"/>
    <col min="11009" max="11009" width="42.625" style="3" customWidth="1"/>
    <col min="11010" max="11010" width="12" style="3" customWidth="1"/>
    <col min="11011" max="11011" width="11.875" style="3" customWidth="1"/>
    <col min="11012" max="11012" width="13.875" style="3" customWidth="1"/>
    <col min="11013" max="11013" width="44.375" style="3" customWidth="1"/>
    <col min="11014" max="11014" width="12.875" style="3" customWidth="1"/>
    <col min="11015" max="11015" width="11.875" style="3" customWidth="1"/>
    <col min="11016" max="11016" width="13.75" style="3" customWidth="1"/>
    <col min="11017" max="11264" width="9" style="3"/>
    <col min="11265" max="11265" width="42.625" style="3" customWidth="1"/>
    <col min="11266" max="11266" width="12" style="3" customWidth="1"/>
    <col min="11267" max="11267" width="11.875" style="3" customWidth="1"/>
    <col min="11268" max="11268" width="13.875" style="3" customWidth="1"/>
    <col min="11269" max="11269" width="44.375" style="3" customWidth="1"/>
    <col min="11270" max="11270" width="12.875" style="3" customWidth="1"/>
    <col min="11271" max="11271" width="11.875" style="3" customWidth="1"/>
    <col min="11272" max="11272" width="13.75" style="3" customWidth="1"/>
    <col min="11273" max="11520" width="9" style="3"/>
    <col min="11521" max="11521" width="42.625" style="3" customWidth="1"/>
    <col min="11522" max="11522" width="12" style="3" customWidth="1"/>
    <col min="11523" max="11523" width="11.875" style="3" customWidth="1"/>
    <col min="11524" max="11524" width="13.875" style="3" customWidth="1"/>
    <col min="11525" max="11525" width="44.375" style="3" customWidth="1"/>
    <col min="11526" max="11526" width="12.875" style="3" customWidth="1"/>
    <col min="11527" max="11527" width="11.875" style="3" customWidth="1"/>
    <col min="11528" max="11528" width="13.75" style="3" customWidth="1"/>
    <col min="11529" max="11776" width="9" style="3"/>
    <col min="11777" max="11777" width="42.625" style="3" customWidth="1"/>
    <col min="11778" max="11778" width="12" style="3" customWidth="1"/>
    <col min="11779" max="11779" width="11.875" style="3" customWidth="1"/>
    <col min="11780" max="11780" width="13.875" style="3" customWidth="1"/>
    <col min="11781" max="11781" width="44.375" style="3" customWidth="1"/>
    <col min="11782" max="11782" width="12.875" style="3" customWidth="1"/>
    <col min="11783" max="11783" width="11.875" style="3" customWidth="1"/>
    <col min="11784" max="11784" width="13.75" style="3" customWidth="1"/>
    <col min="11785" max="12032" width="9" style="3"/>
    <col min="12033" max="12033" width="42.625" style="3" customWidth="1"/>
    <col min="12034" max="12034" width="12" style="3" customWidth="1"/>
    <col min="12035" max="12035" width="11.875" style="3" customWidth="1"/>
    <col min="12036" max="12036" width="13.875" style="3" customWidth="1"/>
    <col min="12037" max="12037" width="44.375" style="3" customWidth="1"/>
    <col min="12038" max="12038" width="12.875" style="3" customWidth="1"/>
    <col min="12039" max="12039" width="11.875" style="3" customWidth="1"/>
    <col min="12040" max="12040" width="13.75" style="3" customWidth="1"/>
    <col min="12041" max="12288" width="9" style="3"/>
    <col min="12289" max="12289" width="42.625" style="3" customWidth="1"/>
    <col min="12290" max="12290" width="12" style="3" customWidth="1"/>
    <col min="12291" max="12291" width="11.875" style="3" customWidth="1"/>
    <col min="12292" max="12292" width="13.875" style="3" customWidth="1"/>
    <col min="12293" max="12293" width="44.375" style="3" customWidth="1"/>
    <col min="12294" max="12294" width="12.875" style="3" customWidth="1"/>
    <col min="12295" max="12295" width="11.875" style="3" customWidth="1"/>
    <col min="12296" max="12296" width="13.75" style="3" customWidth="1"/>
    <col min="12297" max="12544" width="9" style="3"/>
    <col min="12545" max="12545" width="42.625" style="3" customWidth="1"/>
    <col min="12546" max="12546" width="12" style="3" customWidth="1"/>
    <col min="12547" max="12547" width="11.875" style="3" customWidth="1"/>
    <col min="12548" max="12548" width="13.875" style="3" customWidth="1"/>
    <col min="12549" max="12549" width="44.375" style="3" customWidth="1"/>
    <col min="12550" max="12550" width="12.875" style="3" customWidth="1"/>
    <col min="12551" max="12551" width="11.875" style="3" customWidth="1"/>
    <col min="12552" max="12552" width="13.75" style="3" customWidth="1"/>
    <col min="12553" max="12800" width="9" style="3"/>
    <col min="12801" max="12801" width="42.625" style="3" customWidth="1"/>
    <col min="12802" max="12802" width="12" style="3" customWidth="1"/>
    <col min="12803" max="12803" width="11.875" style="3" customWidth="1"/>
    <col min="12804" max="12804" width="13.875" style="3" customWidth="1"/>
    <col min="12805" max="12805" width="44.375" style="3" customWidth="1"/>
    <col min="12806" max="12806" width="12.875" style="3" customWidth="1"/>
    <col min="12807" max="12807" width="11.875" style="3" customWidth="1"/>
    <col min="12808" max="12808" width="13.75" style="3" customWidth="1"/>
    <col min="12809" max="13056" width="9" style="3"/>
    <col min="13057" max="13057" width="42.625" style="3" customWidth="1"/>
    <col min="13058" max="13058" width="12" style="3" customWidth="1"/>
    <col min="13059" max="13059" width="11.875" style="3" customWidth="1"/>
    <col min="13060" max="13060" width="13.875" style="3" customWidth="1"/>
    <col min="13061" max="13061" width="44.375" style="3" customWidth="1"/>
    <col min="13062" max="13062" width="12.875" style="3" customWidth="1"/>
    <col min="13063" max="13063" width="11.875" style="3" customWidth="1"/>
    <col min="13064" max="13064" width="13.75" style="3" customWidth="1"/>
    <col min="13065" max="13312" width="9" style="3"/>
    <col min="13313" max="13313" width="42.625" style="3" customWidth="1"/>
    <col min="13314" max="13314" width="12" style="3" customWidth="1"/>
    <col min="13315" max="13315" width="11.875" style="3" customWidth="1"/>
    <col min="13316" max="13316" width="13.875" style="3" customWidth="1"/>
    <col min="13317" max="13317" width="44.375" style="3" customWidth="1"/>
    <col min="13318" max="13318" width="12.875" style="3" customWidth="1"/>
    <col min="13319" max="13319" width="11.875" style="3" customWidth="1"/>
    <col min="13320" max="13320" width="13.75" style="3" customWidth="1"/>
    <col min="13321" max="13568" width="9" style="3"/>
    <col min="13569" max="13569" width="42.625" style="3" customWidth="1"/>
    <col min="13570" max="13570" width="12" style="3" customWidth="1"/>
    <col min="13571" max="13571" width="11.875" style="3" customWidth="1"/>
    <col min="13572" max="13572" width="13.875" style="3" customWidth="1"/>
    <col min="13573" max="13573" width="44.375" style="3" customWidth="1"/>
    <col min="13574" max="13574" width="12.875" style="3" customWidth="1"/>
    <col min="13575" max="13575" width="11.875" style="3" customWidth="1"/>
    <col min="13576" max="13576" width="13.75" style="3" customWidth="1"/>
    <col min="13577" max="13824" width="9" style="3"/>
    <col min="13825" max="13825" width="42.625" style="3" customWidth="1"/>
    <col min="13826" max="13826" width="12" style="3" customWidth="1"/>
    <col min="13827" max="13827" width="11.875" style="3" customWidth="1"/>
    <col min="13828" max="13828" width="13.875" style="3" customWidth="1"/>
    <col min="13829" max="13829" width="44.375" style="3" customWidth="1"/>
    <col min="13830" max="13830" width="12.875" style="3" customWidth="1"/>
    <col min="13831" max="13831" width="11.875" style="3" customWidth="1"/>
    <col min="13832" max="13832" width="13.75" style="3" customWidth="1"/>
    <col min="13833" max="14080" width="9" style="3"/>
    <col min="14081" max="14081" width="42.625" style="3" customWidth="1"/>
    <col min="14082" max="14082" width="12" style="3" customWidth="1"/>
    <col min="14083" max="14083" width="11.875" style="3" customWidth="1"/>
    <col min="14084" max="14084" width="13.875" style="3" customWidth="1"/>
    <col min="14085" max="14085" width="44.375" style="3" customWidth="1"/>
    <col min="14086" max="14086" width="12.875" style="3" customWidth="1"/>
    <col min="14087" max="14087" width="11.875" style="3" customWidth="1"/>
    <col min="14088" max="14088" width="13.75" style="3" customWidth="1"/>
    <col min="14089" max="14336" width="9" style="3"/>
    <col min="14337" max="14337" width="42.625" style="3" customWidth="1"/>
    <col min="14338" max="14338" width="12" style="3" customWidth="1"/>
    <col min="14339" max="14339" width="11.875" style="3" customWidth="1"/>
    <col min="14340" max="14340" width="13.875" style="3" customWidth="1"/>
    <col min="14341" max="14341" width="44.375" style="3" customWidth="1"/>
    <col min="14342" max="14342" width="12.875" style="3" customWidth="1"/>
    <col min="14343" max="14343" width="11.875" style="3" customWidth="1"/>
    <col min="14344" max="14344" width="13.75" style="3" customWidth="1"/>
    <col min="14345" max="14592" width="9" style="3"/>
    <col min="14593" max="14593" width="42.625" style="3" customWidth="1"/>
    <col min="14594" max="14594" width="12" style="3" customWidth="1"/>
    <col min="14595" max="14595" width="11.875" style="3" customWidth="1"/>
    <col min="14596" max="14596" width="13.875" style="3" customWidth="1"/>
    <col min="14597" max="14597" width="44.375" style="3" customWidth="1"/>
    <col min="14598" max="14598" width="12.875" style="3" customWidth="1"/>
    <col min="14599" max="14599" width="11.875" style="3" customWidth="1"/>
    <col min="14600" max="14600" width="13.75" style="3" customWidth="1"/>
    <col min="14601" max="14848" width="9" style="3"/>
    <col min="14849" max="14849" width="42.625" style="3" customWidth="1"/>
    <col min="14850" max="14850" width="12" style="3" customWidth="1"/>
    <col min="14851" max="14851" width="11.875" style="3" customWidth="1"/>
    <col min="14852" max="14852" width="13.875" style="3" customWidth="1"/>
    <col min="14853" max="14853" width="44.375" style="3" customWidth="1"/>
    <col min="14854" max="14854" width="12.875" style="3" customWidth="1"/>
    <col min="14855" max="14855" width="11.875" style="3" customWidth="1"/>
    <col min="14856" max="14856" width="13.75" style="3" customWidth="1"/>
    <col min="14857" max="15104" width="9" style="3"/>
    <col min="15105" max="15105" width="42.625" style="3" customWidth="1"/>
    <col min="15106" max="15106" width="12" style="3" customWidth="1"/>
    <col min="15107" max="15107" width="11.875" style="3" customWidth="1"/>
    <col min="15108" max="15108" width="13.875" style="3" customWidth="1"/>
    <col min="15109" max="15109" width="44.375" style="3" customWidth="1"/>
    <col min="15110" max="15110" width="12.875" style="3" customWidth="1"/>
    <col min="15111" max="15111" width="11.875" style="3" customWidth="1"/>
    <col min="15112" max="15112" width="13.75" style="3" customWidth="1"/>
    <col min="15113" max="15360" width="9" style="3"/>
    <col min="15361" max="15361" width="42.625" style="3" customWidth="1"/>
    <col min="15362" max="15362" width="12" style="3" customWidth="1"/>
    <col min="15363" max="15363" width="11.875" style="3" customWidth="1"/>
    <col min="15364" max="15364" width="13.875" style="3" customWidth="1"/>
    <col min="15365" max="15365" width="44.375" style="3" customWidth="1"/>
    <col min="15366" max="15366" width="12.875" style="3" customWidth="1"/>
    <col min="15367" max="15367" width="11.875" style="3" customWidth="1"/>
    <col min="15368" max="15368" width="13.75" style="3" customWidth="1"/>
    <col min="15369" max="15616" width="9" style="3"/>
    <col min="15617" max="15617" width="42.625" style="3" customWidth="1"/>
    <col min="15618" max="15618" width="12" style="3" customWidth="1"/>
    <col min="15619" max="15619" width="11.875" style="3" customWidth="1"/>
    <col min="15620" max="15620" width="13.875" style="3" customWidth="1"/>
    <col min="15621" max="15621" width="44.375" style="3" customWidth="1"/>
    <col min="15622" max="15622" width="12.875" style="3" customWidth="1"/>
    <col min="15623" max="15623" width="11.875" style="3" customWidth="1"/>
    <col min="15624" max="15624" width="13.75" style="3" customWidth="1"/>
    <col min="15625" max="15872" width="9" style="3"/>
    <col min="15873" max="15873" width="42.625" style="3" customWidth="1"/>
    <col min="15874" max="15874" width="12" style="3" customWidth="1"/>
    <col min="15875" max="15875" width="11.875" style="3" customWidth="1"/>
    <col min="15876" max="15876" width="13.875" style="3" customWidth="1"/>
    <col min="15877" max="15877" width="44.375" style="3" customWidth="1"/>
    <col min="15878" max="15878" width="12.875" style="3" customWidth="1"/>
    <col min="15879" max="15879" width="11.875" style="3" customWidth="1"/>
    <col min="15880" max="15880" width="13.75" style="3" customWidth="1"/>
    <col min="15881" max="16128" width="9" style="3"/>
    <col min="16129" max="16129" width="42.625" style="3" customWidth="1"/>
    <col min="16130" max="16130" width="12" style="3" customWidth="1"/>
    <col min="16131" max="16131" width="11.875" style="3" customWidth="1"/>
    <col min="16132" max="16132" width="13.875" style="3" customWidth="1"/>
    <col min="16133" max="16133" width="44.375" style="3" customWidth="1"/>
    <col min="16134" max="16134" width="12.875" style="3" customWidth="1"/>
    <col min="16135" max="16135" width="11.875" style="3" customWidth="1"/>
    <col min="16136" max="16136" width="13.75" style="3" customWidth="1"/>
    <col min="16137" max="16384" width="9" style="3"/>
  </cols>
  <sheetData>
    <row r="1" spans="1:8">
      <c r="A1" s="5" t="s">
        <v>80</v>
      </c>
      <c r="H1" s="6" t="s">
        <v>81</v>
      </c>
    </row>
    <row r="2" ht="18" customHeight="1" spans="1:8">
      <c r="A2" s="7" t="s">
        <v>82</v>
      </c>
      <c r="B2" s="8"/>
      <c r="C2" s="7"/>
      <c r="D2" s="7"/>
      <c r="E2" s="9"/>
      <c r="F2" s="9"/>
      <c r="G2" s="9"/>
      <c r="H2" s="9"/>
    </row>
    <row r="3" ht="18" customHeight="1" spans="4:4">
      <c r="D3" s="6" t="s">
        <v>2</v>
      </c>
    </row>
    <row r="4" ht="35.25" customHeight="1" spans="1:4">
      <c r="A4" s="10" t="s">
        <v>43</v>
      </c>
      <c r="B4" s="11" t="s">
        <v>4</v>
      </c>
      <c r="C4" s="11" t="s">
        <v>5</v>
      </c>
      <c r="D4" s="12" t="s">
        <v>6</v>
      </c>
    </row>
    <row r="5" s="1" customFormat="1" ht="20.1" customHeight="1" spans="1:4">
      <c r="A5" s="13" t="s">
        <v>83</v>
      </c>
      <c r="B5" s="14">
        <v>640</v>
      </c>
      <c r="C5" s="15"/>
      <c r="D5" s="15">
        <f t="shared" ref="D5:D11" si="0">B5+C5</f>
        <v>640</v>
      </c>
    </row>
    <row r="6" s="1" customFormat="1" ht="20.1" customHeight="1" spans="1:4">
      <c r="A6" s="13" t="s">
        <v>84</v>
      </c>
      <c r="B6" s="14">
        <v>154</v>
      </c>
      <c r="C6" s="15"/>
      <c r="D6" s="15">
        <f t="shared" si="0"/>
        <v>154</v>
      </c>
    </row>
    <row r="7" s="1" customFormat="1" ht="20.1" customHeight="1" spans="1:4">
      <c r="A7" s="13" t="s">
        <v>85</v>
      </c>
      <c r="B7" s="14">
        <v>30276</v>
      </c>
      <c r="C7" s="15"/>
      <c r="D7" s="15">
        <f t="shared" si="0"/>
        <v>30276</v>
      </c>
    </row>
    <row r="8" s="1" customFormat="1" ht="20.1" customHeight="1" spans="1:4">
      <c r="A8" s="13" t="s">
        <v>86</v>
      </c>
      <c r="B8" s="16">
        <v>2200</v>
      </c>
      <c r="C8" s="15"/>
      <c r="D8" s="15">
        <f t="shared" si="0"/>
        <v>2200</v>
      </c>
    </row>
    <row r="9" s="1" customFormat="1" ht="20.1" customHeight="1" spans="1:4">
      <c r="A9" s="13" t="s">
        <v>87</v>
      </c>
      <c r="B9" s="16">
        <v>300</v>
      </c>
      <c r="C9" s="15"/>
      <c r="D9" s="15">
        <f t="shared" si="0"/>
        <v>300</v>
      </c>
    </row>
    <row r="10" s="1" customFormat="1" ht="20.1" customHeight="1" spans="1:4">
      <c r="A10" s="13" t="s">
        <v>88</v>
      </c>
      <c r="B10" s="16"/>
      <c r="C10" s="15"/>
      <c r="D10" s="15">
        <f t="shared" si="0"/>
        <v>0</v>
      </c>
    </row>
    <row r="11" s="1" customFormat="1" ht="20.1" customHeight="1" spans="1:4">
      <c r="A11" s="13" t="s">
        <v>89</v>
      </c>
      <c r="B11" s="16"/>
      <c r="C11" s="15"/>
      <c r="D11" s="15">
        <f t="shared" si="0"/>
        <v>0</v>
      </c>
    </row>
    <row r="12" s="1" customFormat="1" ht="20.1" customHeight="1" spans="1:4">
      <c r="A12" s="13"/>
      <c r="B12" s="16"/>
      <c r="C12" s="15"/>
      <c r="D12" s="15"/>
    </row>
    <row r="13" ht="20" customHeight="1" spans="1:4">
      <c r="A13" s="17" t="s">
        <v>90</v>
      </c>
      <c r="B13" s="18">
        <f>SUM(B5:B11)</f>
        <v>33570</v>
      </c>
      <c r="C13" s="19">
        <f>SUM(C5:C11)</f>
        <v>0</v>
      </c>
      <c r="D13" s="20">
        <f t="shared" ref="D13:D18" si="1">B13+C13</f>
        <v>33570</v>
      </c>
    </row>
    <row r="14" ht="20.1" customHeight="1" spans="1:4">
      <c r="A14" s="21" t="s">
        <v>91</v>
      </c>
      <c r="B14" s="22">
        <f>B15+B19+B20+B22+B23</f>
        <v>38133</v>
      </c>
      <c r="C14" s="23">
        <f>C15+C19+C20+C22+C23</f>
        <v>11743</v>
      </c>
      <c r="D14" s="15">
        <f t="shared" si="1"/>
        <v>49876</v>
      </c>
    </row>
    <row r="15" ht="20.1" customHeight="1" spans="1:4">
      <c r="A15" s="24" t="s">
        <v>92</v>
      </c>
      <c r="B15" s="22">
        <f>SUM(B16:B18)</f>
        <v>2255</v>
      </c>
      <c r="C15" s="23">
        <f>SUM(C16:C18)</f>
        <v>11743</v>
      </c>
      <c r="D15" s="15">
        <f t="shared" si="1"/>
        <v>13998</v>
      </c>
    </row>
    <row r="16" ht="20.1" customHeight="1" spans="1:4">
      <c r="A16" s="24" t="s">
        <v>93</v>
      </c>
      <c r="B16" s="14">
        <v>2255</v>
      </c>
      <c r="C16" s="25">
        <v>727</v>
      </c>
      <c r="D16" s="15">
        <f t="shared" si="1"/>
        <v>2982</v>
      </c>
    </row>
    <row r="17" ht="20.1" customHeight="1" spans="1:4">
      <c r="A17" s="24" t="s">
        <v>94</v>
      </c>
      <c r="B17" s="14"/>
      <c r="C17" s="25">
        <v>11016</v>
      </c>
      <c r="D17" s="15">
        <f t="shared" si="1"/>
        <v>11016</v>
      </c>
    </row>
    <row r="18" ht="20.1" customHeight="1" spans="1:4">
      <c r="A18" s="24" t="s">
        <v>95</v>
      </c>
      <c r="B18" s="26"/>
      <c r="C18" s="25"/>
      <c r="D18" s="15">
        <f t="shared" si="1"/>
        <v>0</v>
      </c>
    </row>
    <row r="19" ht="20.1" customHeight="1" spans="1:4">
      <c r="A19" s="24" t="s">
        <v>96</v>
      </c>
      <c r="B19" s="14">
        <v>678</v>
      </c>
      <c r="C19" s="25"/>
      <c r="D19" s="15">
        <f t="shared" ref="D18:D25" si="2">B19+C19</f>
        <v>678</v>
      </c>
    </row>
    <row r="20" ht="20.1" customHeight="1" spans="1:4">
      <c r="A20" s="24" t="s">
        <v>97</v>
      </c>
      <c r="C20" s="25"/>
      <c r="D20" s="15">
        <f t="shared" si="2"/>
        <v>0</v>
      </c>
    </row>
    <row r="21" ht="20.1" customHeight="1" spans="1:4">
      <c r="A21" s="24" t="s">
        <v>98</v>
      </c>
      <c r="B21" s="26"/>
      <c r="C21" s="25"/>
      <c r="D21" s="15">
        <f t="shared" si="2"/>
        <v>0</v>
      </c>
    </row>
    <row r="22" ht="20.1" customHeight="1" spans="1:4">
      <c r="A22" s="27" t="s">
        <v>99</v>
      </c>
      <c r="B22" s="26"/>
      <c r="C22" s="25"/>
      <c r="D22" s="15">
        <f t="shared" si="2"/>
        <v>0</v>
      </c>
    </row>
    <row r="23" ht="20.1" customHeight="1" spans="1:4">
      <c r="A23" s="27" t="s">
        <v>100</v>
      </c>
      <c r="B23" s="28">
        <v>35200</v>
      </c>
      <c r="C23" s="25"/>
      <c r="D23" s="15">
        <f t="shared" si="2"/>
        <v>35200</v>
      </c>
    </row>
    <row r="24" ht="20.1" customHeight="1" spans="1:4">
      <c r="A24" s="27"/>
      <c r="B24" s="26"/>
      <c r="C24" s="25"/>
      <c r="D24" s="15">
        <f t="shared" si="2"/>
        <v>0</v>
      </c>
    </row>
    <row r="25" ht="20.1" customHeight="1" spans="1:4">
      <c r="A25" s="17" t="s">
        <v>101</v>
      </c>
      <c r="B25" s="18">
        <f>SUM(B13:B14)</f>
        <v>71703</v>
      </c>
      <c r="C25" s="19">
        <f>SUM(C13:C14)</f>
        <v>11743</v>
      </c>
      <c r="D25" s="20">
        <f t="shared" si="2"/>
        <v>83446</v>
      </c>
    </row>
    <row r="26" ht="20.1" hidden="1" customHeight="1" spans="1:4">
      <c r="A26" s="29" t="s">
        <v>102</v>
      </c>
      <c r="B26" s="30"/>
      <c r="C26" s="31"/>
      <c r="D26" s="15"/>
    </row>
    <row r="27" ht="18" customHeight="1" spans="1:4">
      <c r="A27" s="13" t="s">
        <v>103</v>
      </c>
      <c r="B27" s="22">
        <v>128</v>
      </c>
      <c r="C27" s="23"/>
      <c r="D27" s="15">
        <f t="shared" ref="D27:D50" si="3">B27+C27</f>
        <v>128</v>
      </c>
    </row>
    <row r="28" ht="18" customHeight="1" spans="1:4">
      <c r="A28" s="13" t="s">
        <v>104</v>
      </c>
      <c r="B28" s="22">
        <v>1627</v>
      </c>
      <c r="C28" s="23"/>
      <c r="D28" s="15">
        <f t="shared" si="3"/>
        <v>1627</v>
      </c>
    </row>
    <row r="29" s="2" customFormat="1" ht="18" customHeight="1" spans="1:8">
      <c r="A29" s="13" t="s">
        <v>105</v>
      </c>
      <c r="B29" s="22">
        <v>0</v>
      </c>
      <c r="C29" s="23"/>
      <c r="D29" s="15">
        <f t="shared" si="3"/>
        <v>0</v>
      </c>
      <c r="E29" s="3"/>
      <c r="H29" s="3"/>
    </row>
    <row r="30" s="2" customFormat="1" ht="18" customHeight="1" spans="1:8">
      <c r="A30" s="13" t="s">
        <v>106</v>
      </c>
      <c r="B30" s="22">
        <v>27333</v>
      </c>
      <c r="C30" s="23">
        <v>419</v>
      </c>
      <c r="D30" s="15">
        <f t="shared" si="3"/>
        <v>27752</v>
      </c>
      <c r="E30" s="3"/>
      <c r="H30" s="3"/>
    </row>
    <row r="31" ht="18" customHeight="1" spans="1:4">
      <c r="A31" s="13" t="s">
        <v>107</v>
      </c>
      <c r="B31" s="22">
        <v>38</v>
      </c>
      <c r="C31" s="23"/>
      <c r="D31" s="15">
        <f t="shared" si="3"/>
        <v>38</v>
      </c>
    </row>
    <row r="32" ht="18" customHeight="1" spans="1:4">
      <c r="A32" s="32" t="s">
        <v>108</v>
      </c>
      <c r="B32" s="22">
        <v>0</v>
      </c>
      <c r="C32" s="23"/>
      <c r="D32" s="15">
        <f t="shared" si="3"/>
        <v>0</v>
      </c>
    </row>
    <row r="33" ht="18" customHeight="1" spans="1:4">
      <c r="A33" s="32" t="s">
        <v>109</v>
      </c>
      <c r="B33" s="22">
        <v>0</v>
      </c>
      <c r="C33" s="23"/>
      <c r="D33" s="15">
        <f t="shared" si="3"/>
        <v>0</v>
      </c>
    </row>
    <row r="34" ht="18" customHeight="1" spans="1:4">
      <c r="A34" s="32" t="s">
        <v>110</v>
      </c>
      <c r="B34" s="22">
        <v>0</v>
      </c>
      <c r="C34" s="23"/>
      <c r="D34" s="15">
        <f t="shared" si="3"/>
        <v>0</v>
      </c>
    </row>
    <row r="35" ht="18" customHeight="1" spans="1:4">
      <c r="A35" s="32" t="s">
        <v>111</v>
      </c>
      <c r="B35" s="22">
        <v>35596</v>
      </c>
      <c r="C35" s="23">
        <v>308</v>
      </c>
      <c r="D35" s="15">
        <f t="shared" si="3"/>
        <v>35904</v>
      </c>
    </row>
    <row r="36" ht="18" customHeight="1" spans="1:4">
      <c r="A36" s="32" t="s">
        <v>112</v>
      </c>
      <c r="B36" s="22">
        <v>4871</v>
      </c>
      <c r="C36" s="25"/>
      <c r="D36" s="15">
        <f t="shared" si="3"/>
        <v>4871</v>
      </c>
    </row>
    <row r="37" ht="18" customHeight="1" spans="1:4">
      <c r="A37" s="32" t="s">
        <v>113</v>
      </c>
      <c r="B37" s="26"/>
      <c r="C37" s="25"/>
      <c r="D37" s="15">
        <f t="shared" si="3"/>
        <v>0</v>
      </c>
    </row>
    <row r="38" ht="18" customHeight="1" spans="1:4">
      <c r="A38" s="32" t="s">
        <v>114</v>
      </c>
      <c r="B38" s="26"/>
      <c r="C38" s="25">
        <v>11016</v>
      </c>
      <c r="D38" s="15">
        <f t="shared" si="3"/>
        <v>11016</v>
      </c>
    </row>
    <row r="39" ht="18" customHeight="1" spans="1:4">
      <c r="A39" s="17" t="s">
        <v>115</v>
      </c>
      <c r="B39" s="18">
        <f>SUM(B27,B28,B29,B30,B31,B32,B33,B34,B35,B36:B37)</f>
        <v>69593</v>
      </c>
      <c r="C39" s="19">
        <f>SUM(C26:C38)</f>
        <v>11743</v>
      </c>
      <c r="D39" s="20">
        <f t="shared" si="3"/>
        <v>81336</v>
      </c>
    </row>
    <row r="40" ht="18" customHeight="1" spans="1:4">
      <c r="A40" s="21" t="s">
        <v>116</v>
      </c>
      <c r="B40" s="22">
        <f>SUM(B41,B44:B47)</f>
        <v>2110</v>
      </c>
      <c r="C40" s="23"/>
      <c r="D40" s="15">
        <f t="shared" si="3"/>
        <v>2110</v>
      </c>
    </row>
    <row r="41" ht="18" customHeight="1" spans="1:4">
      <c r="A41" s="24" t="s">
        <v>117</v>
      </c>
      <c r="B41" s="22">
        <f>SUM(B42:B43)</f>
        <v>0</v>
      </c>
      <c r="C41" s="23"/>
      <c r="D41" s="15">
        <f t="shared" si="3"/>
        <v>0</v>
      </c>
    </row>
    <row r="42" ht="18" customHeight="1" spans="1:4">
      <c r="A42" s="24" t="s">
        <v>118</v>
      </c>
      <c r="B42" s="26"/>
      <c r="C42" s="25"/>
      <c r="D42" s="15">
        <f t="shared" si="3"/>
        <v>0</v>
      </c>
    </row>
    <row r="43" ht="18" customHeight="1" spans="1:4">
      <c r="A43" s="24" t="s">
        <v>119</v>
      </c>
      <c r="B43" s="26"/>
      <c r="C43" s="25"/>
      <c r="D43" s="15">
        <f t="shared" si="3"/>
        <v>0</v>
      </c>
    </row>
    <row r="44" ht="18" customHeight="1" spans="1:4">
      <c r="A44" s="24" t="s">
        <v>120</v>
      </c>
      <c r="B44" s="26"/>
      <c r="C44" s="25"/>
      <c r="D44" s="15">
        <f t="shared" si="3"/>
        <v>0</v>
      </c>
    </row>
    <row r="45" ht="18" customHeight="1" spans="1:4">
      <c r="A45" s="24" t="s">
        <v>121</v>
      </c>
      <c r="B45" s="26"/>
      <c r="C45" s="25"/>
      <c r="D45" s="15">
        <f t="shared" si="3"/>
        <v>0</v>
      </c>
    </row>
    <row r="46" ht="18" customHeight="1" spans="1:4">
      <c r="A46" s="27" t="s">
        <v>122</v>
      </c>
      <c r="B46" s="26">
        <v>2110</v>
      </c>
      <c r="C46" s="25"/>
      <c r="D46" s="15">
        <f t="shared" si="3"/>
        <v>2110</v>
      </c>
    </row>
    <row r="47" ht="18" customHeight="1" spans="1:4">
      <c r="A47" s="27" t="s">
        <v>123</v>
      </c>
      <c r="B47" s="26"/>
      <c r="C47" s="25"/>
      <c r="D47" s="15">
        <f t="shared" si="3"/>
        <v>0</v>
      </c>
    </row>
    <row r="48" ht="18" customHeight="1" spans="1:4">
      <c r="A48" s="27"/>
      <c r="B48" s="26"/>
      <c r="C48" s="25"/>
      <c r="D48" s="15">
        <f t="shared" si="3"/>
        <v>0</v>
      </c>
    </row>
    <row r="49" ht="18" customHeight="1" spans="1:4">
      <c r="A49" s="27"/>
      <c r="B49" s="26"/>
      <c r="C49" s="25"/>
      <c r="D49" s="15">
        <f t="shared" si="3"/>
        <v>0</v>
      </c>
    </row>
    <row r="50" ht="18" customHeight="1" spans="1:4">
      <c r="A50" s="17" t="s">
        <v>124</v>
      </c>
      <c r="B50" s="18">
        <f>SUM(B39:B40)</f>
        <v>71703</v>
      </c>
      <c r="C50" s="19">
        <f>SUM(C39:C40)</f>
        <v>11743</v>
      </c>
      <c r="D50" s="20">
        <f t="shared" si="3"/>
        <v>83446</v>
      </c>
    </row>
  </sheetData>
  <protectedRanges>
    <protectedRange password="C433" sqref="A48:A49" name="区域3" securityDescriptor=""/>
    <protectedRange sqref="B42:D47 B36:C37" name="区域2" securityDescriptor=""/>
    <protectedRange sqref="B16:D23 B5:D11" name="区域1" securityDescriptor=""/>
  </protectedRanges>
  <mergeCells count="1">
    <mergeCell ref="A2:D2"/>
  </mergeCells>
  <printOptions horizontalCentered="1"/>
  <pageMargins left="0.275" right="0.275" top="0.8" bottom="0.275" header="0.288888888888889" footer="0.118055555555556"/>
  <pageSetup paperSize="9" scale="8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微软公司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2020县级一般公共预算收入调整表</vt:lpstr>
      <vt:lpstr>2020县级一般公共预算支出调整表</vt:lpstr>
      <vt:lpstr>2020年政府性基金预算调整表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2018-08-28T08:11:00Z</dcterms:created>
  <cp:lastPrinted>2018-08-28T14:23:00Z</cp:lastPrinted>
  <dcterms:modified xsi:type="dcterms:W3CDTF">2020-08-26T08:34:09Z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