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Sheet1!$A$4:$AN$104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<sst xmlns="http://schemas.openxmlformats.org/spreadsheetml/2006/main" count="1040" uniqueCount="589">
  <si>
    <t>2023年衔接推进乡村振兴财政补助项目资金台账</t>
  </si>
  <si>
    <t>时间：2024年2月23日</t>
  </si>
  <si>
    <t>序号</t>
  </si>
  <si>
    <t>上级指标文号</t>
  </si>
  <si>
    <t>上级文件名称</t>
  </si>
  <si>
    <t>本级下达单位</t>
  </si>
  <si>
    <t>本级下达文号</t>
  </si>
  <si>
    <t>项目名称</t>
  </si>
  <si>
    <t>项目类别</t>
  </si>
  <si>
    <t>项目责任单位</t>
  </si>
  <si>
    <t>建设地点</t>
  </si>
  <si>
    <t>建设内容</t>
  </si>
  <si>
    <t>绩效目标</t>
  </si>
  <si>
    <t>项目投资规模</t>
  </si>
  <si>
    <t>安排总合计</t>
  </si>
  <si>
    <t>财政专项扶贫资金安排数</t>
  </si>
  <si>
    <t>统筹整合其他资金安排数</t>
  </si>
  <si>
    <t>支出总合计</t>
  </si>
  <si>
    <t>财政专项扶贫资金支出数</t>
  </si>
  <si>
    <t>统筹整合其他资金支出数</t>
  </si>
  <si>
    <t>合计</t>
  </si>
  <si>
    <t>中央</t>
  </si>
  <si>
    <t>省</t>
  </si>
  <si>
    <t>市</t>
  </si>
  <si>
    <t>县</t>
  </si>
  <si>
    <t>卢财预（2023）1号、三财预（2023）580号</t>
  </si>
  <si>
    <t>县本级财政衔接推进乡村振兴补助配套资金</t>
  </si>
  <si>
    <t>范里镇人民政府</t>
  </si>
  <si>
    <t>卢财预整合（2023）3号、卢财预整合（2023）54号、卢财预字（2023）459号</t>
  </si>
  <si>
    <t>卢氏县2022年范里镇南苏村乡村振兴产业基地配套工程</t>
  </si>
  <si>
    <t>基础设施</t>
  </si>
  <si>
    <t>产业办</t>
  </si>
  <si>
    <t>范里镇南苏村</t>
  </si>
  <si>
    <t>改造厂房430平方，新建仓库和生产加工车间250平方；对现有采摘园产业基地配套建设水渠、水泥路以及配备电力及粉条加工设备等。</t>
  </si>
  <si>
    <t>项目建成后，能打造出更加先进的新型产业生产加工基地，扩大生产规模，提高产品质量，以第二产业发展驱动第一产业发展，带动周边乃至全县的红薯种植生产，提高卢氏红薯粉条特色产业的知名度；通过基地改造和环境改造为产业发展提供更加便利的生产条件，同时为产品展销和农游一体化发展创造条件，推动三产融合，进一步巩固脱贫攻坚成果，为乡村振兴开局奠定坚实的产业支撑基础，同时对范里镇乡村产业振兴具有良好的示范和带动作用。</t>
  </si>
  <si>
    <t>卢财预（2023）1号、三财预（2023）412号、三财预（2023）580号、卢财预（2023）1号</t>
  </si>
  <si>
    <t>卢财预整合（2023）20号、卢财预整合（2023）37号、卢财预整合（2023）104号、卢财预字（2023）428号</t>
  </si>
  <si>
    <t>卢氏县2023年范里镇苗村官田片区人居环境治理项目</t>
  </si>
  <si>
    <t>卢氏县农业农村局</t>
  </si>
  <si>
    <t>范里镇苗村</t>
  </si>
  <si>
    <t>苗村、官田片区污水管网建设主管网、支网共计4800余米；检查井15座，小型污水处理池一座、道路修复4000余米、环境治理及村内基础设施配套提升等</t>
  </si>
  <si>
    <t>产权归属：项目建成后产权归苗村、官田片区所有；产出指标：项目建成后可改善苗村、官田村人居环境，进一步提升村容村貌，满足人民群众对公共区域环境的更高要求，提高群众居住舒适度和满意度。优先吸纳附近脱贫户参加务工，工资发放占总投资额15%。满意度指标：群众对项目实施效果满意度100%。项目可以解决当地及周边群众务工,可带动不低于13名脱贫户或者监测对象参与务工，收入增加不低于4500元，以以工代赈形式让脱贫户和三类户受益不低于投资额的15%。</t>
  </si>
  <si>
    <t>三财预（2023）580号</t>
  </si>
  <si>
    <t>关于下达市级衔接推进乡村振兴补助资金的通知</t>
  </si>
  <si>
    <t>卢财预整合（2023）67号</t>
  </si>
  <si>
    <t>卢氏县2022年范里镇柏坡万亩连翘基地基础设施配套建设项目</t>
  </si>
  <si>
    <t>生产发展</t>
  </si>
  <si>
    <t>县产业办</t>
  </si>
  <si>
    <t>柏坡村</t>
  </si>
  <si>
    <t>新建生产道路3条共2000米；连翘种植805.64亩；边坡整治1532.14亩；晾晒场2座。</t>
  </si>
  <si>
    <t>项目建成后产权归柏坡村村委会所有，柏坡村负责日常管护，可有效巩固柏坡村脱贫户和三类户的脱贫成效，改善柏坡村生产道路的运输条件，带动贫困户年收入增加4000元。产出指标：项目建成后可改善柏坡村人民群众对生产环境的更高要求，提高群众务农环境。优先吸纳附近脱贫户参加务工，工资发放占总投资额15%</t>
  </si>
  <si>
    <t>豫财农综（2022）29号</t>
  </si>
  <si>
    <t>关于提前下达2023年中央财政衔接推进乡村振兴补助资金（巩固脱贫攻坚成果和乡村振兴任务）的通知</t>
  </si>
  <si>
    <t>卢氏县2023年范里镇碾子沟泉水羊生态养殖场建设项目</t>
  </si>
  <si>
    <t>组织部</t>
  </si>
  <si>
    <t>范里镇碾子沟村</t>
  </si>
  <si>
    <t>1.新建养殖大棚2个（12米宽，60米长），内建羊床4排1080平米。2、新建仓库1000平米。3、新建集成活动板房5套。4、采购8.5吨顶配铡草揉丝机1台、青储打包机全自动1台、搅拌机（8方）一台及相关生产配套设备。5、新建粪污处理设施及水电配套等。</t>
  </si>
  <si>
    <t>项目建成后，产权归碾子沟村集体所有，由范里镇碾子沟村党支部领办合作社负责日常管理维护。羊场每年上交碾子沟村集体经济3万元：直接带动8人就业务工，人均年增加收入不低于5000元，整体带动村集体经济以及全村176户545人增收。。通过羊场建设间接带动周边群众从事青储饲料等相关产业，达到就业增收共同富裕目标。群众满意度96%以上。</t>
  </si>
  <si>
    <t>卢财预（2023）1号</t>
  </si>
  <si>
    <t>卢财预字（2023）321号、卢财预字（2023）459号</t>
  </si>
  <si>
    <t>卢氏县2022年范里镇范里村人居环境整治示范项目</t>
  </si>
  <si>
    <t>乡村建设行动</t>
  </si>
  <si>
    <t>范里镇范里村</t>
  </si>
  <si>
    <t>范里村及镇区污水处理设施建设3093米，以及道路路面恢复3093米，道路沿线，公共区域环境治理470.4平方米，及配套污水处理变压器一座及相关配套设施等。</t>
  </si>
  <si>
    <t>产权归属：项目建成后产权归范里村集体所有，范里村安排人员负责日常运营管护，该项目实施，可有效提升范里村人居环境治理水平，进一步巩固脱贫攻坚成果，为乡村振兴开局奠定坚实的人居环境支撑基础，同时对范里镇乡村生态振兴具有良好的示范和带动作用。产出指标：项目建成后可改善范里村人居环境，进一步提升村容村貌，满足人民群众对公共区域环境的更高要求，提高群众居住舒适度和满意度。优先吸纳附近脱贫户参加务工，工资发放占总投资额15%。满意度指标：群众对项目实施效果满意度100%。</t>
  </si>
  <si>
    <t>卢氏县2022年范里镇新庄村人居环境整治示范项目</t>
  </si>
  <si>
    <t>范里镇新庄村</t>
  </si>
  <si>
    <t>新庄村村内空间、坑塘沟渠整治、道路修复、公共区域环境治理及村内基础设施配套提升等。</t>
  </si>
  <si>
    <t>产权归属：项目建成后产权归新庄村集体所有，新庄村安排人员负责日常运营管护，该项目实施，可有效提升新庄村人居环境治理水平。满意度指标：群众对项目实施效果满意度100%。</t>
  </si>
  <si>
    <t>卢财预字（2023）404号、卢财预字（2023）459号</t>
  </si>
  <si>
    <t>卢氏县农村人居环境改善项目</t>
  </si>
  <si>
    <t>范里镇</t>
  </si>
  <si>
    <t>该项目依据人居环境提升改造奖补办法对全县19个乡镇人居环境整治情况进行奖补，各乡镇按照要求用于建设农村公厕、道路、污水治理等必要的基础设施建设，计划在全县新修建公厕104座，改建公厕56座等。</t>
  </si>
  <si>
    <t>该项目实施后，可进一步调动各乡镇做好农村人居环境整治工作积极性，显著改善各乡镇农村人居环境，提升群众获得感和幸福感，受益群众满意度100%。</t>
  </si>
  <si>
    <t>汤河乡人民政府</t>
  </si>
  <si>
    <t>卢财预整合（2023）14号</t>
  </si>
  <si>
    <t>卢氏县汤河乡2022年以工代赈示范项目</t>
  </si>
  <si>
    <t>发改委</t>
  </si>
  <si>
    <t>汤河乡汤河村</t>
  </si>
  <si>
    <t>新修步道1900米，道路700米，80亩梯田整治，跨河吊桥1座及一二三产配套基础设施</t>
  </si>
  <si>
    <t>该项目建成后，可依托汤河裸浴温泉度假区、山水隐庐民宿和汤河乡采摘园等特色资源优势，持续加强特色产业基础设施建设，带动汤河村及厚地社区189户654人脱贫户发展特色产业，稳定就业，持续增收。群众对项目实施效果满意度100%。该项目产权归汤河村。项目建设过程中采取以工代赈方式，吸纳脱贫人口和监测对象参与务工，获得的劳务报酬金额不低于项目总投资的15%</t>
  </si>
  <si>
    <t>卢财预整合（2023）35号</t>
  </si>
  <si>
    <t>卢氏县2022年汤河乡汤河村旅游配套基础设施建设项目</t>
  </si>
  <si>
    <t>1.建设道路1200米及防护工程 2.坑塘沟渠治理共计3131平方米</t>
  </si>
  <si>
    <t>通过建设完善汤河村旅游配套基础设施条件，有效的提升汤河乡作为旅游度假区的品质，吸引更多游客参观，以旅游业为龙头带动农副产品和手工艺品、交通运输、房地产等相关产业发展，受益汤河村432户1278人（脱贫户32户105人），群众对项目实施效果满意度100%。该项目产权归汤河村。项目建设过程中采取以工代赈方式，吸纳脱贫人口和监测对象参与务工，获得的劳务报酬金额不低于项目总投资的15%，其中脱贫户和监测户群众工资发放比例占5%以上，之前吸纳贫困户或检测对象40人参与务工，预计人均增收5000元以上。</t>
  </si>
  <si>
    <t>卢财预字（2023）324号、卢财预字（2023）399号、卢财预字（2023）433号</t>
  </si>
  <si>
    <t>卢氏县2022年汤河乡汤河村人居环境整治示范项目</t>
  </si>
  <si>
    <t>1.拆除、修缮残垣断壁5处计4810平方米2.汤河村巷道、水毁场地硬化1200平方米3.购置绿皮垃圾箱，进行垃圾清运。</t>
  </si>
  <si>
    <t>该项目建成后可改善汤河村432户1278人的生产生活条件，改善生态环境，提升汤河村人居环境整治成效，提升旅游品质。群众对项目实施效果满意度大于100%。该项目产权归汤河村所有，成立管护小组，明确管护责任人，负责日常管护工作。</t>
  </si>
  <si>
    <t>豫财农综（2022）29号、豫财农综（2023）27号、三财预（2023）580号</t>
  </si>
  <si>
    <t>沙河乡人民政府</t>
  </si>
  <si>
    <t>卢财预整合（2023）46号、卢财预整合（2023）75号、卢财预整合（2023）119号</t>
  </si>
  <si>
    <t>卢氏县2022年沙河乡产业配套示范道路工程</t>
  </si>
  <si>
    <t>果角村、周家村、留书村、三角村</t>
  </si>
  <si>
    <t>在周家村、王家村等村配套建设11.3KM产业道路以及三角村、周家村的小桥建设等。</t>
  </si>
  <si>
    <t>1、有助于沙河乡辣椒、烟叶等特色农业发展，改善1200余亩农田生产通行条件。2、亩均增产30公斤，可带动受益烟农266户932人增加收入共计72万余元。3、生产道路畅通后可以发展连片烟叶示范田两片，共计1700亩，可申请县级示范田规范化建设。</t>
  </si>
  <si>
    <t>卢财预整合（2023）95号、卢财预整合（2023）119号</t>
  </si>
  <si>
    <t>卢氏县2023年沙河乡留书村预制品厂房建设项目</t>
  </si>
  <si>
    <t>沙河乡沙河村</t>
  </si>
  <si>
    <t>建设钢构厂房500平方米，购置搅拌机1台，振动床2台，模具800套等。</t>
  </si>
  <si>
    <t>项目建设完成后，产权归留书村集体所有，由村支部领办合作社经营生产花砖、路牙，窗花等水泥制品、石材加工和竹制品等，年增加集体收益不低于3万元，带动务工8人，通过劳动报酬人均年收入不低于6000元，激发其内生动力，巩固脱贫攻坚成果，推进乡村振兴。群众满意度96%以上。</t>
  </si>
  <si>
    <t>卢财预字（2023）325号、卢财预字（2023）427号</t>
  </si>
  <si>
    <t>卢氏县2022年沙河乡寨子村人居环境整治示范项目</t>
  </si>
  <si>
    <t>沙河乡寨子村</t>
  </si>
  <si>
    <t>坑塘沟渠治理两处共计2500㎡，巷道硬化13800㎡等。</t>
  </si>
  <si>
    <t>项目完工后产权交给寨子村村民委员会会进行管护，村委制定管护制度，可分路段明确管护人员，每段可给与200-300元管护补贴，预计需5名管护人员；带动脱贫户15户50人实现务工增收每人3500元，改善人居环境，按总投资额15%用于以工代赈费用支出。通过项目实施，有效改善人居环境，提振群众精气神，引导鼓励群众参与人居环境整治，从而使村庄生态更宜居，营造“水更清、地更绿、景更美”的良好生活环境。使用年限≥10年。满意度指标:当地群众满意度 100%。</t>
  </si>
  <si>
    <t>豫财农综（2022）35号、豫财农综（2022）29号、豫财农综（2023）7号、三财预（2023）580号</t>
  </si>
  <si>
    <t>关于提前下达2023年省级财政衔接推进乡村振兴补助资金（巩固脱贫攻坚成果和乡村振兴任务）的通知</t>
  </si>
  <si>
    <t>东明镇人民政府</t>
  </si>
  <si>
    <t>卢财预整合（2023）13号、卢财预整合（2023）66号、卢财预整合（2023）105号</t>
  </si>
  <si>
    <t>卢氏县2023年东明镇当家核桃产业园配套基础设施建设项目</t>
  </si>
  <si>
    <t>东明镇当家村</t>
  </si>
  <si>
    <t>建设5m宽混凝土路面道路1.5公里；沉砂池2座；基地回填、管网铺设等配套基础设施。</t>
  </si>
  <si>
    <t>1、项目建成后，将提升项目区产业支撑水平，提高综合效益。 采取以工代赈方式发放总投资额15%以上劳务工资。2、项目建成后每年聘用项目区所在地脱贫户和边缘户20人次以上务工，户均增加就业收入3000元以上。</t>
  </si>
  <si>
    <t>豫财农综（2022）29号、三财预（2023）580号、三财预（2023）795号</t>
  </si>
  <si>
    <t>卢财预整合（2023）24号、卢财预整合（2023）107号、卢财预整合（2023）113号、卢财预整合（2023）123号</t>
  </si>
  <si>
    <t>卢氏县2023年东明镇百花蜜源基地提升项目</t>
  </si>
  <si>
    <t>东明镇石龙村</t>
  </si>
  <si>
    <t>发展蜜源林200亩，改造提升蜜源林300亩，完善配套生产道路、灌溉喷灌系统、生产用电设施、给水管铺设、蓄水池、生产用房等设施</t>
  </si>
  <si>
    <t>产权归属：项目产权归东明镇石龙村所有。产出指标：年产1万只以上西方蜜蜂，使卢氏县的意蜂良种覆盖率达90%以上，年产值300万元，可带动全县意蜂规模化养殖户200户，辐射带动脱贫户、监测户100户及以上，增加群众收入。</t>
  </si>
  <si>
    <t>豫财农综（2022）29号、豫财农综（2023）27号、三财预（2023）580号、三财预（2023）795号</t>
  </si>
  <si>
    <t>卢财预整合（2023）27号</t>
  </si>
  <si>
    <t>卢氏县2023年东明镇江渠村蔬菜产业基地配套设施建设项目</t>
  </si>
  <si>
    <t>东明镇江渠村</t>
  </si>
  <si>
    <t>建设道路154米，建设排洪渠901米；建设排水渠2702米，建设围栏5624米，建设围墙320米；防草布26000㎡；大门1个；监控设施及配套电力设施。</t>
  </si>
  <si>
    <t>改善江渠村蔬菜基地生产条件，保障群众生产出行，保障基地排洪排水和生产安全。带动农户发展蔬菜种植，一是项目实施通过劳务带动10户以上发放人均3000元以上工资；二是保障群众生产出行，完善村基础设施，增加群众满意度。</t>
  </si>
  <si>
    <t>三财预（2023）412号、卢财预（2023）1号</t>
  </si>
  <si>
    <t>关于下达2023年度市派驻村第一书记财政衔接推进乡村振兴补助资金的通知</t>
  </si>
  <si>
    <t>卢财预整合（2023）53号、卢财预字（2023）397号</t>
  </si>
  <si>
    <t>卢氏县2023年东明镇当家村人居环境整治示范项目</t>
  </si>
  <si>
    <t>1、入村主干路沿线、公共区域、闲置土地等区域环境卫生治理。2、铺设污水管道1000米、管道井60个及建设简易污水处理配套设施；3、水渠、盖板170米及基础设施配套等。</t>
  </si>
  <si>
    <t>1、产权归属：项目建成后产权归当家村集体所有，当家村安排人员负责日常运营管护。2、该项目建成后，可有效解决垃圾乱扔乱堆乱放等问题，大大改善当家村容村貌，提升人居生活环境档次，为东明镇打造美丽乡村示范村提提供参考，不断完善当家村旅游资源。2、是项目实施通过以工代赈方式发放不低于总投资额15%的劳务工资45万元；带动23户脱贫户通过务工增加3000元以上收入。3、是保障全村2000余人生产出行，完善村基础设施，提升人居环境，提高群众生活质量，增加群众满意度。</t>
  </si>
  <si>
    <t>三财预（2023）412号</t>
  </si>
  <si>
    <t>横涧乡人民政府</t>
  </si>
  <si>
    <t>卢财预整合（2023）21号</t>
  </si>
  <si>
    <t>卢氏县横涧乡代家村白玉菇工厂化栽培项目（一期）</t>
  </si>
  <si>
    <t>横涧乡代家村</t>
  </si>
  <si>
    <t>建设菌包钢架结构加工车间6300平方，配套例架结构泡沫箱加工车间2000平方。</t>
  </si>
  <si>
    <t>1.项目建成后，产权归横涧村所有，每年上交集体经济收入不低于财政统筹整合资金投入的6%，资产收益该村继续用于发展产业：2新增就业岗位100余人，带动脱贫户、监测户100户参与务工增加收入，人均增收10000元。群众满意度100%</t>
  </si>
  <si>
    <t>卢财预（2023）1号、三财预（2023）412号、三财预（2023）580号</t>
  </si>
  <si>
    <t>卢氏县2022年横涧乡产业配套设施项目</t>
  </si>
  <si>
    <t>横涧乡下柳村、马庄、陈家塄</t>
  </si>
  <si>
    <t>烟田道路8235.8米，蓄水池4座，管道7010米，阀门井9座，出水口62个，挡土墙168.5米，拦河坝1座，水泵1台，电缆300米，镇墩15个，支墩248个，平整土地100亩。</t>
  </si>
  <si>
    <t>项目建成后，产权归下柳村、马庄、陈家塄村所有，综合收益不低于财政、资金投入的6%，资产收益该村继续用于发展产业；稳定下柳村、马庄、陈家塄产业示范方基础设施。该配套设施所服务的产业收入增加村集体经济收入；带动周边脱贫户、监测户100户从事务工，增加群众收入户均5000元；项目实施中群众参与务工，季节性解决当地富裕劳动力50人，人均月收入2000元以上，实现劳务增收。群众满意度100%。</t>
  </si>
  <si>
    <t>豫财农综（2023）27号</t>
  </si>
  <si>
    <t>关于下达2023年第二批省级财政衔接推进乡村振兴补助资金（巩固脱贫攻坚成果和乡村振兴任务）的通知</t>
  </si>
  <si>
    <t>卢财预整合（2023）73号</t>
  </si>
  <si>
    <t>卢氏县2023年横涧乡兴贤里便民综合服务中心建设项目</t>
  </si>
  <si>
    <t>秋实社区，顺义社区</t>
  </si>
  <si>
    <t>对便民服务中心207平方建设改造，采购智慧社区系统。</t>
  </si>
  <si>
    <t>智慧社区系统的开发应用和改扩建完成后能有效完善提升社区亲民、便民、融民服务功能，产权归属于兴贤里秋实社区，兴贤里顺义社区。该项目可带动脱贫户5户5人，人均增收6000元。该项目的实施智能有效服务搬迁社区8000人，主要服务社区老人，学生，提高群众群众参与度，满意度，融合度，群众满意度96%以上。</t>
  </si>
  <si>
    <t>卢财预整合（2023）73号、卢财预整合（2023）133号</t>
  </si>
  <si>
    <t>卢氏县2023年横涧乡马庄村农家乐建设项目</t>
  </si>
  <si>
    <t>横涧乡马庄村</t>
  </si>
  <si>
    <t>提升改造房屋280㎡、硬化地面500平方米、安装农家乐相关配套设施等。</t>
  </si>
  <si>
    <t>项目建成后资产归马庄村集体所有，将充分发挥项目联农带农作用。一是建立生产托管机制，拟成立村委会独资公司，聘请有相关从业经验的管理人员用现代公司管理模式经营管理村集体项目。二是建立产销对接机制。预计可带动可带动200余人销售农产品，实现增收作用。三是建立务工就业机制，项目建成后可提供就业岗位10个。村集体年预期分红3万元。</t>
  </si>
  <si>
    <t>卢财预字（2023）327号</t>
  </si>
  <si>
    <t>卢氏县2022年横涧乡横涧村人居环境整治示范项目</t>
  </si>
  <si>
    <t>横涧乡横涧村</t>
  </si>
  <si>
    <t>垃圾污水治理6000立方，污水支管网1000米，坑渠治理300米，街道弱电改迁500米，硬化3500米。</t>
  </si>
  <si>
    <t>项目建成后，产权归横涧村所有。项目实施后，将大大提升人民群众生产生活环境，提高横洞村666户1755人居民生活质量。</t>
  </si>
  <si>
    <t>木桐乡人民政府</t>
  </si>
  <si>
    <t>卢财预整合（2023）22号</t>
  </si>
  <si>
    <t>卢氏县2022年木桐乡灵神村新区地质灾害治理项目</t>
  </si>
  <si>
    <t>木桐乡灵神村</t>
  </si>
  <si>
    <t>清运土方4000立方米，修筑护坝长30米、高4米。</t>
  </si>
  <si>
    <t>1、项目建成后产权归灵神村所有，成立管护小组，负责日常管护工作。2、项目建成后消除灵神村地质灾害点安全隐患，保证周边人民群众在汛期内房屋居住安全。3、安全隐患消除，进一步提升群众“两不愁三保障”水平，巩固脱贫攻击成果，助力乡村振兴提升人民群众获得感和安全感。4、项目建设过程中，带动周边群众20余人务工增收，人均增收6000元。2、通过项目以工代赈方式发放不低于财政投资15%的务工收入。</t>
  </si>
  <si>
    <t>卢财预整合（2023）22号、卢财预字（2023）331号、卢财预字（2023）456号</t>
  </si>
  <si>
    <t>卢氏县2022年木桐乡木桐村人居环境整治示范项目</t>
  </si>
  <si>
    <t>木桐乡木桐村</t>
  </si>
  <si>
    <t>1、村中巷道及空闲地硬化6200平方米；2、杨树沟河道整治920米，后木桐沟河道整治1000米，蒋家沟河道整治2000米等。3、对主干道、巷道等拆除残垣断壁和修缮5400平方米；</t>
  </si>
  <si>
    <t>1、项目建成后产权归木桐村所有，成立管护小组，负责日常管护工作。2、 改善人居环境，提升农村服务水平，提高群众满意度。3、项目建成后可提供务工就业岗位35名。4、通过项目以工代赈方式发放不低于财政投资15%的务工收入。5、对财政形成的固定资产进行确权登记，定期巡查管护。</t>
  </si>
  <si>
    <t>卢财预整合（2023）36号、卢财预字（2023）394号</t>
  </si>
  <si>
    <t>卢氏县2022年木桐乡鸟桥村安置点地质灾害治理项目</t>
  </si>
  <si>
    <t>木桐乡鸟桥村</t>
  </si>
  <si>
    <t>清运土方10000方，修筑护坝长120米、高3米。</t>
  </si>
  <si>
    <t>1、项目建成后产权归鸟桥村所有，成立管护小组，负责日常管护工作。2、该项目建成后保证周边人民群众在汛期内居住安全。3、农户居住安全有保障，才能全心全意投入到经济发展上来，对增加群众收入起到一定作用。项目建成后可提供务工就业岗位24名。通过项目以工代赈方式发放不低于财政投资15%的务工收入。对财政形成的固定资产进行确权登记，定期巡查管护。</t>
  </si>
  <si>
    <t>卢财预（2023）1号、三财预（2023）412号</t>
  </si>
  <si>
    <t>城关镇人民政府</t>
  </si>
  <si>
    <t>卢财预整合（2023）23号、卢财预整合（2023）63号</t>
  </si>
  <si>
    <t>卢氏县2022年城关镇北石桥社区人居环境整治示范项目</t>
  </si>
  <si>
    <t>城关镇北石桥社区</t>
  </si>
  <si>
    <t>1、沿东沙河两侧道路扩宽，回填路基，砌毛石挡墙1100m³，硬化道路3900㎡；
2、社区及周边坑塘沟渠治理，垃圾清运1200m³；
3、社区及周边部分道路翻修1500㎡；
4、社区临近周边出入口硬化2000㎡；
5、社区及周边雨污排水改造提升360米，供水井房及水电路改造。</t>
  </si>
  <si>
    <t>改善北石桥社区和北关社区人居环境治理条件，改善卢氏城区北出口出行环境，助推乡村振兴；受益人口2600人，群众对项目实施满意度100%。在项目实施时，可解决当地及周边群众务工问题，带动30名脱贫户、三类户参与务工，人均收入增加不低于15000元，以以工代赈形式让脱贫户和三类户受益不低于投资额的15%，增加农民收入。</t>
  </si>
  <si>
    <t>三财预（2023）412号、豫财农综（2023）7号、三财预（2023）795号</t>
  </si>
  <si>
    <t>狮子坪乡人民政府</t>
  </si>
  <si>
    <t>卢财预整合（2023）26号、卢财预整合（2023）74号、卢财预整合（2023）121号</t>
  </si>
  <si>
    <t>卢氏县2023年狮子坪乡柳树湾村康养产业配套建设项目</t>
  </si>
  <si>
    <t>文广新旅</t>
  </si>
  <si>
    <t>狮子坪乡柳树湾村</t>
  </si>
  <si>
    <t>明朗河组道路提升5800米修复护堤坝120米，护路坝200米、山体滑坡区治修复治理一处、有课服务配套设施土建工程及充电桩等</t>
  </si>
  <si>
    <t>该项目实施后产权归柳树湾所有。该项目在实施过程中可带动当地劳务50人务工，岗前组织培训，达到用工条件，劳务报酬不低于项目资金15%，其中带动20户建档立卡脱贫户务工，人均可增加收入1万元。</t>
  </si>
  <si>
    <t>豫财农综（2022）29号、卢财预（2023）1号</t>
  </si>
  <si>
    <t>卢财预整合（2023）44号、卢财预字（2023）330号、卢财预字（2023）431号</t>
  </si>
  <si>
    <t>卢氏县2022年狮子坪乡狮子坪村人居环境整治示范项目</t>
  </si>
  <si>
    <t>狮子坪村</t>
  </si>
  <si>
    <t>铺设污水管网700米、坑塘治理2000平方、道路沿线治理1000米等。</t>
  </si>
  <si>
    <t>项目建成后产权归属狮子坪村所有。可有效提升狮子坪乡狮子坪村人居环境卫生，改善群众生产生活，提高群众的幸福感和满意度，惠及建档立卡脱贫户126户380人；该项目在实施过程中可带动本村26户30人务工，预计人均可增加收入8000元。</t>
  </si>
  <si>
    <t>卢财预整合（2023）74号、卢财预整合（2023）121号</t>
  </si>
  <si>
    <t>卢氏县2023年狮子坪乡柳树湾村瓮城瀑布景区建设项目</t>
  </si>
  <si>
    <t>该项目利用柳树湾村绿水青山的自然资源，玉皇山脉天然康养旅游产业优势，对乡村旅游产业进行资源开发，将瓮城瀑布景区进行恢复重建，大力发展乡村旅游产业，在瓮城瀑布景区主瀑布新建登瀑栈道200米。</t>
  </si>
  <si>
    <t>一是项目建设过程中可带动当地群众15户参与工程建设，预计增加群众收入1万元。二是项目建成后，产权归柳树湾村集体经济所有，同时增加村集体经济年收入不低于4万元。三是通过景区引流，可有效带动周边10户群众从事农家乐经营，预计实现年增收2万元。四是项目建成后直接带动25户60人就业增收，整体带动村集体经济以及全村215户810人增收。服务对象满意度96%以上。</t>
  </si>
  <si>
    <t>豫财农综（2022）29号、豫财农综（2023）7号、三财预（2023）580号、三财预（2023）795号</t>
  </si>
  <si>
    <t>官道口镇人民政府</t>
  </si>
  <si>
    <t>卢财预整合（2023）28号、卢财预整合（2023）71号、卢财预整合（2023）109号、卢财预整合（2023）124号</t>
  </si>
  <si>
    <t>卢氏县2023年官道口镇五彩油菜种植项目</t>
  </si>
  <si>
    <t>官道口镇东幽村、南幽村</t>
  </si>
  <si>
    <t>1.在南幽村、东幽村种植五彩油菜1000亩；2.配套开展土地平整、化肥、农药采购及配套园区基础设施建设。</t>
  </si>
  <si>
    <t>产权归属：项目产权归东幽村、南幽村所有。产出指标：通过五彩油菜种子和相关配套支持，引导群众发展五彩油菜种植，油菜收益归村农户所有；带动周边不少于20名脱贫户、监测户增收；同时，预计带动35余名村民参与建设，增加务工收入；综合效益到达6%。效益指标：按时完工，保障质量，带动周边人民群众致富增收，提高经济效益和生态效益，加快农旅融合示范区建设步伐。满意度指标：群众对项目实施效果满意度100%。帮扶机制：通过产业带动提升镇区周边环境，以彩色农业带动旅游提质增效，带动农旅融合经济发展，增加就业岗位，带动群众技能提升以及致富增收，切实发挥资金效益，巩固脱贫攻坚成果，有效助力乡村振兴。</t>
  </si>
  <si>
    <t>豫财农综（2022）29号、豫财农综（2022）31号、豫财农综（2023）9号</t>
  </si>
  <si>
    <t>卢氏县2023年官道口镇官道口村花椒基地产业配套建设项目</t>
  </si>
  <si>
    <t>官道口镇官道口村</t>
  </si>
  <si>
    <t>围绕官道口村花椒基地新建机井1口,并配套水泵、管网、水塔等灌溉系统和生产道路等。</t>
  </si>
  <si>
    <t>产权归属：项目产权归官道口村所有。产出指标：带动脱贫户、监测户不低于5人。满足无刺花椒生产基地灌溉，提升产业效益。效益指标：按时完工，保障质量；满意度指标：群众对项目实施效果满意度100%。帮扶机制：带动周围群众劳务增收，发放不低于财政投入15%的劳务工资报酬；提升产业基地用水保障，服务群众日常所需，改善民生。同时，增加群众收入，提高群众满意度。</t>
  </si>
  <si>
    <t>卢财预整合（2023）59号、卢财预字（2023）435号</t>
  </si>
  <si>
    <t>卢氏县2022年官道口镇将军山人居环境整治项目</t>
  </si>
  <si>
    <t>官道口镇将军山村</t>
  </si>
  <si>
    <t>1、在将军山村庄岭组桃园产业基地修建3.5米宽2千米长产业道路及配套基础设施；2、对官道口河寨上村段河道进行清淤、修建护坝，均高4.7米，长1.655千米。</t>
  </si>
  <si>
    <t>产权归属：项目产权归将军山村所有。提升将军山村人居环境整治成效，完善将军山村桃园产业基地配套设施，便于果品产业发展，完善配套基础设施。同时，建设“四美乡村，促进农游融合。通过带动群众务工，其中：带动脱贫户、监测户不低于32人，提升群众致富增收水平，满意度100%。帮扶机制：带动周围群众劳务增收，发放不低于财政投入15%的劳务工资报酬，促进农游融合发展，切实发挥资金效益。</t>
  </si>
  <si>
    <t>卢财预整合（2023）71号、卢财预整合（2023）96号、卢财预整合（2023）124号</t>
  </si>
  <si>
    <t>卢氏县2023年官道口镇新坪村村集体经济产业配套建设项目</t>
  </si>
  <si>
    <t>官道口镇新坪村</t>
  </si>
  <si>
    <t>提升改造村集体果品采摘园生产道路1500余米，建设采摘步道500米，建设果园围栏500米，建设果园采摘周转平台300㎡等</t>
  </si>
  <si>
    <t>1.项目建成后，产权归新坪村村集体所有，项目建设期间采取“以工代赈”模式，带动群众务工增收不低于7.5万元。2.项目建成后，设置3名管理岗负责果园管理，吸纳不低于30名群众参与果园务工增收，年发放劳务报酬不低于15万元，年人均增收不低于5000元，综合效益不低于6%。群众满意度96%以上。</t>
  </si>
  <si>
    <t>豫财农综（2022）35号、豫财农综（2023）7号、卢财预（2023）1号</t>
  </si>
  <si>
    <t>朱阳关镇人民政府</t>
  </si>
  <si>
    <t>卢财预整合（2023）32号、卢财预字（2023）434号</t>
  </si>
  <si>
    <t>卢氏县2022年朱阳关镇朱阳关村人居环境整治示范项目</t>
  </si>
  <si>
    <t>朱阳关镇朱阳关村</t>
  </si>
  <si>
    <t>1、道路扩宽270米；2、新建3米宽排水渠70米，原有500米长排水渠加盖盖板；3、残垣断壁整治3处；4、场地硬化1处；5、挡墙2000米等工程</t>
  </si>
  <si>
    <t>项目建设采用以工代赈管理方式，可吸纳群众就近务工，当年发放劳务工资占投资总额15%以上，增加群众收入，优先使用脱贫户和监测户群众，至少带动脱贫户和监测户群众40人，人均增收5000元；建成后产权归朱阳关村所有，成立管护小组，明确管护责任人，负责日常管护工作；有效提升朱阳关村人居环境治理水平，进一步巩固脱贫攻坚成果，为乡村振兴开局奠定坚实的人居环境支撑基础，同时对朱阳关镇乡村生态振兴具有良好的示范和带动作用。项目受益人数达577户2070人，通过项目实施能够改善朱阳关村村容村貌整体环境，提升农村服务水平，提高群众满意度。</t>
  </si>
  <si>
    <t>卢财预整合（2023）84号、卢财预整合（2023）128号</t>
  </si>
  <si>
    <t>卢氏县2023年朱阳关镇杜店村农副产品加工销售项目</t>
  </si>
  <si>
    <t>朱阳关镇杜店村</t>
  </si>
  <si>
    <t>一是建设200平方的厂房车间、销售平台、仓储间、铺设水电等配套设施；二是购买安装产品分拣加工包装设备主要设备包括：香菇智能分拣机器、香菇智能称重机器、打包机、真空封口机、不锈钢操作平台、生产质量监控设备。</t>
  </si>
  <si>
    <t>预计每年可增加集体经济收入不低于1.5万元；项目建成后通过带动脱贫人口或监测户10人，提供固定就业岗位2个，年劳务收入可增加3000元；项目当年可发放劳务工资占投资总额8%以上。</t>
  </si>
  <si>
    <t>豫财农综（2023）7号</t>
  </si>
  <si>
    <t>关于下达2023年中央和省级财政衔接推进乡村振兴补助资金（巩固脱贫攻坚成果和乡村振兴任务）的通知</t>
  </si>
  <si>
    <t>卢财预整合（2023）103号</t>
  </si>
  <si>
    <t>卢氏县2023年朱阳关镇香菇加工建设项目(二期)</t>
  </si>
  <si>
    <t>卢氏县产业集聚区</t>
  </si>
  <si>
    <t>购置安装香菇酱生产设备，主要包含原材料气泡清洗机、切片机、材料传输设备、滚动式真空包装机、电脑全自动电加热双层水浴杀菌锅、包装设备、电动叉车等</t>
  </si>
  <si>
    <t>1、项目建成后产权归朱阳关镇政府所有。产出指标：1、每年通过租赁形式增加集体收入，2、带动脱贫户不少于10户脱贫户，每户年增收4000元；3、每年项目综合收益不低于财政总投资的6%，4、群众满意度达95%。</t>
  </si>
  <si>
    <t>豫财农综（2023）7号、豫财农综（2022）29号、三财预（2023）580号、卢财预（2023）1号</t>
  </si>
  <si>
    <t>卢财预整合（2023）103号、卢财预整合（2023）114号、卢财预字（2023）454号</t>
  </si>
  <si>
    <t>卢氏县2023年朱阳关镇香菇标准化生产基地建设项目（二期）</t>
  </si>
  <si>
    <t>朱阳关镇王店村、杜店村</t>
  </si>
  <si>
    <t>新建100个20米*6米香菇大棚，并配套遮阳网</t>
  </si>
  <si>
    <t>产权归属：项目建成后产权归朱阳关镇王店村、杜店村所有。产出指标：1、每年通过村支部领办合作社经营带动集体经济和周边群众劳务等综合收益不低于财政统筹整合资金投入的6%；2、每年带动两类户不少于10人就业，人均年增收6000元以上；3、项目实施当年，可发放劳务工资不低于财政投资15%，4、群众满意度达95%以上。</t>
  </si>
  <si>
    <t>双龙湾镇人民政府</t>
  </si>
  <si>
    <t>卢财预整合（2023）34号</t>
  </si>
  <si>
    <t>卢氏县2022年双龙湾镇磨沟口村人居环境整治示范村项目</t>
  </si>
  <si>
    <t>双龙湾镇磨沟口村</t>
  </si>
  <si>
    <t>1.购置移动式铁皮垃圾箱60个；2.建设污水支管网400米；3.磨沟口村黑沟河镇区段进行河堤加固、河道清杂等综合水体治理；4.对磨沟口街老旧线路进行综合改造；5.磨沟口村巷道硬化3000米，公共区域硬化500平方米</t>
  </si>
  <si>
    <t>该项目建成后，将提升双龙湾旅游乡镇镇区整体形象面貌，提高了项目所在地人居环境水平；通过污水治理、水体治理，公共础设施改造，显著提升镇区及磨沟口村人居环境质量，改善服务设施短板，进一步提升双龙湾镇旅游小镇品牌效应，打造双龙湾镇精品旅游路线，丰富了双龙湾镇旅游产业链条，吸引更多游客，带动本村同时辐射周边曲里村、上店街村的发展，提升参与旅游产业的群众收入，同时带动农副产品、手工艺品等周边产业的发展，能够让全镇约2000余人受益，该项目实施将吸纳当地贫困劳动力40余人参与务工增加收入，预计发放劳务报酬45万余元，人均收入10000余元，有效提高困难群众收入。项目建成后移交磨沟口村村委会进行管护，制定管护制度并明确专人进行管护。</t>
  </si>
  <si>
    <t>卢财预整合（2023）34号、卢财预字（2023）463号</t>
  </si>
  <si>
    <t>卢氏县2022年双龙湾镇东虎岭村旅游基础设施配套项目</t>
  </si>
  <si>
    <t>双龙湾镇东虎岭村</t>
  </si>
  <si>
    <t>河道整治总长431.8米，新建护岸839.83米，新建浆砌石拦水堰13座，混泥土拦水坎4座，交通桥2座，铺设道牙970米。对村内两道沟渠进行整治;河道整治总长330m,新建护岸660m，交通桥5座，场地平整
6处。</t>
  </si>
  <si>
    <t>该项目建成后可提升东虎岭村旅游基础设施水平，增强旅游公共服务能力。项目实施后可带动当地农户，特别是脱贫户、边缘户、三类户等30余人参与务工增加收入，预计发放劳务报酬70余万元；项目建成后移交东虎岭村村委会进行管护，制定管护制度，明确专人负责管理。</t>
  </si>
  <si>
    <t>豫财农综（2022）29号\三财预（2023）412号</t>
  </si>
  <si>
    <t>卢财预整合（2023）34号、卢财预整合（2023）62号</t>
  </si>
  <si>
    <t>卢氏县2022年双龙湾镇马湾红色旅游产业项目</t>
  </si>
  <si>
    <t>龙湾镇龙驹村</t>
  </si>
  <si>
    <t>在马湾红色教育基地建设实施农耕场、研学农具共计20套、战壕演绎基地、迷你文化长城526米，基地水渠改造500米等。</t>
  </si>
  <si>
    <t>项目建成后可提升防洪抗灾机能，保护耕地150余亩，对马湾红色旅游项目形成有效保护；提升红色旅游项目完整度，提高红色旅游内涵。提高了所在地人居环境水平，增添红色旅游项目成色，促进全镇旅游产业提升进步，将吸引大量游客到马湾观光游览，刺激消费，增加当地群众收入；该项目实施将吸纳当地贫困劳动力30余人参与务工增加收入，预计发放劳务报酬45万余元，有效提高困难群众收入。项目建成后产权归村集体所有，让当地农户通过“租金+薪金”方式逐年每户增加收入6000以上。</t>
  </si>
  <si>
    <t>卢氏县2022年双龙湾镇精品民宿产业项目</t>
  </si>
  <si>
    <t>新建毛石护坡1000米，雨污水管2200米，小型污水处理站一座，垃圾处理厂一座，生态沟渠650m;平整道路2000㎡，环境综合整治；购置移动式铁皮垃圾箱60个。</t>
  </si>
  <si>
    <t>工程实施完成后，完善东虎岭村民宿产业，使民宿有更好的发展和经营，带动周边群众10户参与农特产品、经典小吃经营，增加收入；带动20余名困难群众就业，巩固脱贫攻坚成果。垃圾得到有效收集处理，避免垃圾乱倒乱放；解决污水无法处理的的问题，减少农村污水排放，减少病原危害，对生活污水进行收集处理，使得乡村的整体面貌焕然一新，以点带面，已民宿带动带动全村全镇的旅游产业发展，为乡镇振兴奠定基础。项目建成后移交东虎岭村村委会进行管护，制定管护制度并明确专人进行管护。</t>
  </si>
  <si>
    <t>卢财预整合（2023）85号、卢财预整合（2023）125号</t>
  </si>
  <si>
    <t>卢氏县2023年双龙湾镇东虎岭村民宿提升改造项目</t>
  </si>
  <si>
    <t>改造提升特色民宿2套，建成相关民宿配套设施。</t>
  </si>
  <si>
    <t>每年可增加村集体经济收入10万元，带动东虎岭村周边100余户群众参与旅游服务 、农特产品经营、餐饮业等，增加群众就业和收入，其中带动三类户12户，每户增加收入3000元，带动全村全镇旅游产业发展，为乡村振兴奠定基础。</t>
  </si>
  <si>
    <t>豫财农综（2023）7号、三财预（2023）580号</t>
  </si>
  <si>
    <t>徐家湾乡人民政府</t>
  </si>
  <si>
    <t>卢财预整合（2023）33号、卢财预整合（2023）55号</t>
  </si>
  <si>
    <t>卢氏县2022年徐家湾乡徐家湾村人居环境整治示范项目</t>
  </si>
  <si>
    <t>徐家湾乡徐家湾村</t>
  </si>
  <si>
    <t>在徐家湾村治理沟渠3条520米（修建护岸520米），镇区硬化6000平方米，修建排水渠1620米。</t>
  </si>
  <si>
    <t>产权归属：项目产权归徐家湾村所有。产出指标：带动周围群众参与务工增收，拓宽群众增收渠道。效益指标：按时完工，保障质量，带动周边群众脱贫致富;帮扶机制：带动周围群众劳务增收,优先脱贫户和监测对象务工，发放劳务工资报酬人均增收不低于3000元，带动周围群众劳务增收，发放不低于财政投入15%的劳务工资报酬，保障沿河群众生命和财产安全，为周边发展旅游产业奠定基础，促进农旅融合发展；对原有土地合理利用，提升村容村貌，增加群众收入，提高群众满意度。</t>
  </si>
  <si>
    <t>卢财预整合（2023）55号</t>
  </si>
  <si>
    <t>卢氏县2022年徐家湾乡灾后重建项目</t>
  </si>
  <si>
    <t>徐家湾村，洛韵佳苑社区</t>
  </si>
  <si>
    <t>在徐家湾村建设灾后恢复污水处理厂一座配套污水处理设施、管理用房及相关污水管网配置，恢复洛韵佳苑社区搬迁安置点配套基础设施建设等。</t>
  </si>
  <si>
    <t>徐家湾乡原污水处理设施，搬迁安置点配套基础设施等因7.23水灾水毁严重。通过灾后重建恢复基础设施建设提高当地发展水平；改善群众生产生活条件，提升群众幸福感。
产权归属：污水处理厂及相关管网配置产权归徐家湾村所有，项目完成后徐家湾村进行管护，制定管护制度，明确管护人员；搬迁安置点配套基础设施建设归洛韵佳苑社区所有，项目完成后洛韵佳苑社区进行管护，制定管护制度，明确管护人员；产出指标：带动周围群众参与务工增收，拓宽群众增收渠道。效益指标：按时完工，保障质量，带动周边群众脱贫致富;帮扶机制：带动周围群众劳务增收，优先脱贫户和监测对象务工，发放劳务工资报酬人均增收不低于3000元，带动周围群众劳务增收，发放不低于财政投入15%的劳务工资报酬。</t>
  </si>
  <si>
    <t>卢财预整合（2023）94号、卢财预整合（2023）130号</t>
  </si>
  <si>
    <t>卢氏县2023年徐家湾乡丰太村豆制品生产设备建设项目</t>
  </si>
  <si>
    <t>徐家湾乡丰太村</t>
  </si>
  <si>
    <t>采购豆腐加工设备及豆制品包装设备一套（含液化气锅炉、搅渣机、三项磨、管道抽浆、真空机、晾架等设备）</t>
  </si>
  <si>
    <t>1.项目建成后，产权归丰太村所有，可提供10个就业岗位，优先拟吸纳脱贫户和监测对象就业，获取劳务报酬，发放劳务工资报酬人均不低于10000元，带动周围群众参与务工增收，；2.提升项目所在村村集体经济健康持续快速发展，每年上交村集体经济5万元以上。综合绩效收益不低于财政资金投入的6%。群众满意度95%以上。</t>
  </si>
  <si>
    <t>三财预（2023）580号、卢财预（2023）1号</t>
  </si>
  <si>
    <t>卢财预整合（2023）106号、卢财预字（2023）458号</t>
  </si>
  <si>
    <t>卢氏县2022年徐家湾乡农产品加工项目</t>
  </si>
  <si>
    <t>新建钢结构厂房556㎡及相关设施建设和安装</t>
  </si>
  <si>
    <t>产权归属：该项目归丰太村所有，项目完成后由丰太村进行管护，制定管护制度，明确管护人员。带动周围群众劳务增收,优先脱贫户和监测对象务工，发放劳务工资报酬人均增收不低于3000元，发放不低于财政投入8%的劳务工资报酬；每年通过劳务带动、租赁、上交集体经济等实现综合绩效不低于财政资金投入的6%；可为脱贫户和监测户设置就业岗位3个，年人均增收不低于5000元，间接带动全乡农产品加工升级。受益群众群众满意度100%。</t>
  </si>
  <si>
    <t>五里川镇人民政府</t>
  </si>
  <si>
    <t>卢财预整合（2023）45号、卢财预字（2023）455号</t>
  </si>
  <si>
    <t>卢氏县2022年五里川镇河南村菌棒加工厂建设项目</t>
  </si>
  <si>
    <t>五里川镇河南村</t>
  </si>
  <si>
    <t>新建钢结构厂房2000平方米，新建安装食用菌标准化生产设备一套，采购高压灭菌罐、拌料机、变压器、机械自动化加工设备等。</t>
  </si>
  <si>
    <t>基地建成后可吸纳靖华园社区易地搬迁群众前往务工，参与食用菌产业，增加收入；效益指标：可带20人通过务工户均增收4000元，每年可增加河南村集体经济收入财政资金投入的6%，辐射带动南部菇农提质增效，有效巩固脱贫攻坚成果；
卢氏县2023年五里川镇河南村菌棒加工厂建设项目所形成的资产归河南村村委会所有。项目竣工后移交河南村村委会，建立管护制度，确定专人负责，确保发挥长期效益。</t>
  </si>
  <si>
    <t>豫财农综（2023）27号、豫财农水（2022）81号</t>
  </si>
  <si>
    <t>卢财预整合（2023）68号、卢财预整合（2023）129号</t>
  </si>
  <si>
    <t>卢氏县2022年五里川镇河南村村乡村振兴基础设施项目</t>
  </si>
  <si>
    <t>河南村村</t>
  </si>
  <si>
    <t>新建小型水体净化设施7处,河沟整治0.4千米；污水管网1.1千米，污水检查井45座。</t>
  </si>
  <si>
    <t>该可有效改善河南村村人居环境水平，提升特色文化内涵，使村庄生态更宜居，营造“水更清、地更绿、景更美”的良好生活环境。为增加群众务工收入，使用不低于总投资15%比例的资金，用于支付群众务工工资。卢氏县2023年五里川镇河南村村乡村振兴基础设施项目所形成的资产归河南村村委会所有。项目竣工后移交河南村村委会，建立管护制度，确定专人负责，确保发挥长期效益。</t>
  </si>
  <si>
    <t>卢财预字（2023）322号、卢财预字（2023）430号</t>
  </si>
  <si>
    <t>卢氏县2022年五里川镇古墓窑村人居环境示范建设项目</t>
  </si>
  <si>
    <t>五里川镇古基窑村</t>
  </si>
  <si>
    <t>铺设污水管网1.2千米；检查井21个，140立方污水沉淀池1座；沟渠整治1.2千米。</t>
  </si>
  <si>
    <t>该项目实施后，可有效改善古墓窑村人居环境面貌，提振群众精气神，引导鼓励群众参与人居环境整治，从而使村庄生态更宜居，营造“水更清、地更绿景更美”的良好生活环境。为增加群众务工收入，使用不低于总投资15%比例的资金，用于支付群众务工工资。卢氏县2023年五里川镇古墓窑村人居环境示范建设项目所形成的资产归古墓窑村委会所有。项目竣工后移交古墓窑村委会，建立管护制度，确定专人负责，确保发挥长期效益。</t>
  </si>
  <si>
    <t>豫财农综（2022）29号、三财预（2023）795号</t>
  </si>
  <si>
    <t>杜关镇人民政府</t>
  </si>
  <si>
    <t>卢财预整合（2023）51号、卢财预整合（2023）111号、卢财预字（2023）460号</t>
  </si>
  <si>
    <t>卢氏县2023年杜关镇镇区污水管网建设项目</t>
  </si>
  <si>
    <t>杜关村、康家湾村、马院村</t>
  </si>
  <si>
    <t>铺设污水管网共13955m，建设污水井255个，集水井4座，化粪池1座。</t>
  </si>
  <si>
    <t>项目完工后，移交给杜关村、康家湾村、马院村进行管护，制定管护制度，明确管护人员。产权归杜关村、康家湾村、马院村所有。产出目标：铺设污水管网共13955m，建设污水井255个，集水井4座，化粪池1座。社会效益目标：项目实施后可解决杜关村、康家湾村马院村脱贫群众560户1778人的生活、生产排污问题，极大改善群众生活条件;通过以工代赈，脱贫人口和监测对象参与建设获得劳务报酬比例不低于项目总投资15%。可有效消除城镇污水对当地地表水的污染，保护河谷浅层地下水资源，对实现城镇规划的水环境目标将发挥重要的作用。社会效益、环境效益显著。满意度指标：该项目实施后，群众满意度100%。</t>
  </si>
  <si>
    <t>卢财预整合（2023）83号、卢财预整合（2023）131号</t>
  </si>
  <si>
    <t>卢氏县2023年杜关镇窑峪村中药材加工厂建设项目</t>
  </si>
  <si>
    <t>杜关镇马院村</t>
  </si>
  <si>
    <t>建设中药材加工厂房1座，占地约1500平方米。长75米，宽20米，高9米。</t>
  </si>
  <si>
    <t>项目建成后资产所有权归窑峪村所有，由窑峪村进行资产管护。项目建成后直接带动10户15人就业增收，人均年增收不低于1万元，整体带动村集体经济年收入增加6万元，受益全村227户770人，同时带动周边4个村集体经济发展，促进农民就业和产业增收。群众满意度96%以上。</t>
  </si>
  <si>
    <t>卢财预字（2023）323号、卢财预字（2023）395号、卢财预字（2023）460号</t>
  </si>
  <si>
    <t>卢氏县2022年杜关镇杜荆村人居环境整治示范项目</t>
  </si>
  <si>
    <t>杜关镇杜荆村</t>
  </si>
  <si>
    <t>采购铁皮垃圾箱10个，拆除破损路面430㎡；整修道路面3500㎡，C25混凝土路面430㎡；路缘石1450m；防护网1300m;排水渠250m;铺设透水砖120㎡;水源改造含配套管线1处；垃圾清运65吨，污水坑塘治理12处，路域环境治理1700㎡；巷道硬化4000㎡。</t>
  </si>
  <si>
    <t>项目完工后，移交给杜荆村委会进行管护，制定管护制度，明确管护人员。产权归杜荆村所有。产出目标：采购铁皮垃圾箱10个，拆除破损路面430㎡；整修道路面3500㎡，C25混凝土路面430㎡；路缘石1450m；防护网1300m;排水渠250m;铺设透水砖120㎡;水源改造含配套管线1处；垃圾清运65吨，污水坑塘治理12处，路域环境治理1700㎡；巷道硬化4000㎡。时效目标：计划开工日期2022年6月前，完工日期2022年7月前、验收合格率100%。成本目标：计划建设投资额控制在200万元以内。效益目标：通过实施项目，有效治理该村宅路分离，体现路域环境治理效果，提升村容村貌，方便群众出行，为群众提供生产生活便利，服务脱贫户131户434人；优先吸纳附近脱贫户参加务工，通过以工代赈形式，工资发放占总投资额15%。满意度指标：该项目实施后，群众满意度100%。</t>
  </si>
  <si>
    <t>豫财农综（2022）29号、豫财农综（2023）27号、卢财预（2023）1号</t>
  </si>
  <si>
    <t>文峪乡人民政府</t>
  </si>
  <si>
    <t>卢财预整合（2023）52号、卢财预整合（2023）97号、卢财预字（2023）457号</t>
  </si>
  <si>
    <t>卢氏县2023年城南文旅康养生态休闲观光园建设配套项目</t>
  </si>
  <si>
    <t>文峪乡南窑村</t>
  </si>
  <si>
    <t>1000亩规划配套设施，配套300立方饮用蓄水池1座，300m³农业灌溉水池一座，配套灌溉设施，饮水管道1000米，生态护坝600米，管理房200平方，4.5-5米宽园区混凝土道路3000米，配套电力及网络设备等</t>
  </si>
  <si>
    <t>项目建成后，产权归文峪乡南窑村所有，在文峪乡南窑村望家山带打造现代化旅游康养文旅、农业研学中心，项目建设有力带动文峪乡旅游产业发展，推动三产融合，进一步推进游乐购宿一体化产业发展，对文峪乡新型产业转型发展具有引领和示范带动效应，可解决就业岗位150人，通过以工代赈方式增加务工群众收入。1.项目建成后可提供就业岗位150名。2.通过项目以工代赈方式发放不低于财政投资15%的务工收入3.对财政形成的固定资产进行确权登记，项目建成移交南窑村委会进行管护，明确管护责任人，定期巡查管护。</t>
  </si>
  <si>
    <t>卢财预整合（2023）56号、卢财预字（2023）436号</t>
  </si>
  <si>
    <t>卢氏县2022年文峪乡窑子沟村人居环境整治示范项目</t>
  </si>
  <si>
    <t>窑子沟村</t>
  </si>
  <si>
    <t>沟塘治理600平方米，沟塘护坝700米，小流域沟河整治500米，沟渠管网引流，道路附属挡墙，堰体，巷道硬化等基础设施提升工程。</t>
  </si>
  <si>
    <t>项目建成后，产权归文峪乡窑子沟村所有，提升农村基础服务水平，提高群众收入，巩固拓展脱贫成果，持续乡村振兴。1.项目建成后全面提升窑子沟村整体环境美感，改善原有的脏乱差面貌，改善基础设施条件，实现宜居、美丽的的新乡村面貌，受益窑子沟村317户949人，对文峪乡其它村人居环境提升打造具有参考和示范作用，进一步巩固脱贫攻坚成果，打造生态宜居、治理有效的现代化新农村。2.通过项目以工代赈方式发放不低于财政投资15%的务工收入3.项目建成移交窑子沟村委会进行管护，明确管护责任人，定期巡查管护。</t>
  </si>
  <si>
    <t>豫财农综（2022）29号、豫财农综（2022）29号、豫财基（2023）7号</t>
  </si>
  <si>
    <t>瓦窑沟乡人民政府</t>
  </si>
  <si>
    <t>卢财预整合（2023）57号、卢财预整合（2023）70号、卢财预整合（2023）112号</t>
  </si>
  <si>
    <t>卢氏县2022年瓦窑沟乡食用菌产业试点基地配套设施建设项目</t>
  </si>
  <si>
    <t>古寨村、瓦窑沟村、下河村、里曼坪村、高河村、观沟村</t>
  </si>
  <si>
    <t>对乡域内新建的6个村食用菌基地建设的标准化大棚配套建设排水渠约4000米、砂石道路5000平方米，水路管网约13000米，大口井、水罐、水泵等6套。改造拓宽古寨村原有旧桥2座、新建高河基地生产桥1座。</t>
  </si>
  <si>
    <t>项目建成格后产权移交给古寨村、瓦窑沟村、下河村、里曼坪村、高河村、观沟村。项目所在村将资产纳入村党支部领办合作社，统一管理运营，吸收群众入股或参与经营，实现集体经济和群众“双增收”。资产由村委会进行管护，纳入村党支部领办合作社，由各村根据项目建设内容制定管护制度，并明确管护责任人。建立管护台账，形成村管护、乡监督的管护方案。项目建成后，预计可以开发公益性岗位 9 人，其中：基地管理人员6人，保洁人员3人，公益岗位由脱贫户、监测户等人员参与，工资由基地管理费收益金支付。可带动42户脱贫户，人均收入12500元，实现受益64万元 ，助力乡村振兴、巩固脱 贫成果。</t>
  </si>
  <si>
    <t>卢财预整合（2023）92号、卢财预整合（2023）108号</t>
  </si>
  <si>
    <t>卢氏县2023年瓦窑沟乡观沟村民宿改造项目</t>
  </si>
  <si>
    <t>瓦窑沟乡观沟村</t>
  </si>
  <si>
    <t>对原观沟村村集体房屋进行升级改造，计划改造出标准间7间总面积180平方米。配备相关设施。</t>
  </si>
  <si>
    <t>项目建成后，整体移交给观沟村产权归观沟村所有，经济效益方面，每年取得不低于投资额6%的分红收益；年可增加村集体收入3万元。在社会效益方面，取得分红收益重点用于巩固拓展脱贫攻坚成果同乡村振兴有效衔接。通过项目实施可持续提供6个就业岗位，优先聘用周边有劳动能力的脱贫人口和动态监测户，实现在家门口就业，增加务工收入。民宿改造完成后，预计年可接待游客2万余人次，年营业收入达1000万元。可带动附近脱贫户12户38人，有效改善了群众生产生活条件。项目受益群众满意度超过95%以上。</t>
  </si>
  <si>
    <t>卢财预字（2023）326号、卢财预字（2023）396号</t>
  </si>
  <si>
    <t>卢氏县2022年瓦窑沟乡瓦窑沟村人居环境整治示范项目</t>
  </si>
  <si>
    <t>瓦窑沟乡瓦窑沟村</t>
  </si>
  <si>
    <t>在瓦窑沟村铺设、修复产业道路1020米3800平方、治理坑塘2100立方米、修复瓦窑沟村污水支管网修复106米，入户道路修复硬化1500平方米。对瓦窑沟村危桥进行改造提升，瓦窑沟村垃圾收集、清运等。</t>
  </si>
  <si>
    <t>该项目建成后可提升瓦窑沟乡总体形象，促进旅游、康养产业的发展，改善街区人居环境、提升村容村貌、建设美丽宜居乡村。受益瓦窑沟村740户2456人。项目建成经验收合格后产权移交给瓦窑沟村。瓦窑沟村村委会进行管护，并制定管护制度，明确管护责任人。建立管护台账，形成村管护、乡监督的管护方案。</t>
  </si>
  <si>
    <t>三财预（2023）412号、三财预（2023）580号</t>
  </si>
  <si>
    <t>官坡镇人民政府</t>
  </si>
  <si>
    <t>卢财预整合（2023）60号、卢财预字（2023）461号</t>
  </si>
  <si>
    <t>卢氏县2022年官坡镇烟叶产业配套设施项目</t>
  </si>
  <si>
    <t>官坡村、竹园村、庙台村、兰东村、兰西村等</t>
  </si>
  <si>
    <t>官坡村十三组烟田配套路2.2公里。竹园村烟叶炕房配套路400M、通往烟田桥一座50米、护坝150米和污水排水渠200米。庙台村烟田配套路500米、跨度4米简易平板桥1座、配套护坝100米。兰东村、兰西村烟田及烟叶炕房配套路800米。</t>
  </si>
  <si>
    <t xml:space="preserve">    产权归属：项目建成后产权归官坡村、竹园村、庙台村、兰东村、兰西村等所有。配套设施所服务的烟田和炕房收入增加村集体经济收入，用于乡村振兴相关事业。 效益指标：项目建成后为两个村的烟叶生产提供便利，为周边群众烟叶生产提供更好的保障。配套设施所服务的烟田和炕房收入增加村集体经济收入；带动周边脱贫户、监测户100户从事烟叶生产和务工，增加群众收入人均5000元；项目实施中群众参与务工，务工工资不低于项目投资额15%；群众对项目实施效果满意度100%。</t>
  </si>
  <si>
    <t>卢财预整合（2023）93号、卢财预整合（2023）110号、卢财预整合（2023）132号</t>
  </si>
  <si>
    <t>卢氏县2023年官坡镇兰草村军事拓展训练基地建设项目</t>
  </si>
  <si>
    <t>官坡镇兰草村</t>
  </si>
  <si>
    <t>在兰草村建成占地5亩的军事拓展训练基地一处。其中主要包括：心里训练场、体能训练场、团队协作训练场等。</t>
  </si>
  <si>
    <t>项目建成后，产权归兰草村所有，可完善兰草红二十五军军部基础设施建设，提升红色旅游接待水平，推动我镇红色文化旅游产业的快速发展，满足当前红色教育拓展训练基地消费市场需求，每年增加集体经济收入7万元以上。可解决20人左右直接参与项目建设，每人每天按150元工资算，务工时间2个月，每人可增加务工收入13500元；带动当地群众50户以上从事二三产业，每年增加群众收入20万元以上。群众满意度95%以上。</t>
  </si>
  <si>
    <t>卢财预字（2023）328号、卢财预字（2023）461号</t>
  </si>
  <si>
    <t>卢氏县2022年官坡镇官坡村人居环境整治示范项目</t>
  </si>
  <si>
    <t>官坡镇官坡村</t>
  </si>
  <si>
    <t>1、污水管网；2、巷道硬化1000米；3、官坡河官坡村坑塘治理、垃圾清运。</t>
  </si>
  <si>
    <t>产权归属：项目建成后产权归官坡村所有；产出指标：改善官坡村人居境治理条件，助推乡村振兴；受益人口2002人。群众对项目实施的满意度100%。</t>
  </si>
  <si>
    <t>关于提前下达2024年中央财政衔接推进乡村振兴补助资金（巩固脱贫攻坚成果和乡村振兴任务）的通知</t>
  </si>
  <si>
    <t>潘河乡人民政府</t>
  </si>
  <si>
    <t>卢财预整合（2023）72号</t>
  </si>
  <si>
    <t>卢氏县2022年潘河乡食用菌大棚水、电配套项目</t>
  </si>
  <si>
    <t>前河村、两河村、前坪村</t>
  </si>
  <si>
    <t>建主排水渠156m，两岸挡墙19m，两侧挡墙中间地坪硬化19m2，前河村修建2座大口井，两河村修建1座大口井，前坪村修建2座大口井</t>
  </si>
  <si>
    <t>产出指标：新建主排水渠156m，两岸挡墙19m，两侧挡墙中间地坪硬化19m2，前河村修建2座大口井，两河村修建1座大口井，前坪村修建2座大口井；效益指标：项目建成后，增加村集体收入5万元左右，引导周边群众300余人就业，带动脱贫户50户157人优先就业。将大大提升人民群众生产生活环境，提高居民生活质量；满意度指标：群众对项目实施效果满意度100%。</t>
  </si>
  <si>
    <t>卢财预整合（2023）122号</t>
  </si>
  <si>
    <t>卢氏县2023年潘河乡梅家村大棚建设项目</t>
  </si>
  <si>
    <t>梅家村</t>
  </si>
  <si>
    <t>建设高效钢结构大棚2座（长70米，宽8米，高5米）及大棚灌溉、供电等配套设施</t>
  </si>
  <si>
    <t>项目建成后，产权归梅家村集体所有。可带动村集体经济收入增加5万元/年。同时带动10户群众务工增收，每年户均增收不低于1万元。由党支部领办合作社负责日常经营管理建立“双绑机制”，拓宽果蔬的销售渠道，与梅家村帮扶单位签订协议，由协议单位负责收购，保障蔬菜产品销售，带动集体经济发展。群众满意度96%以上。</t>
  </si>
  <si>
    <t>卢财预字（2023）432号、卢财预字（2023）462号</t>
  </si>
  <si>
    <t>卢氏县潘河乡2022年梅家村人居环境综合整治项目</t>
  </si>
  <si>
    <t>铺设污水污水收集管网950米，检查井47个及电控设备等相关配套设施；改造提升整体环境和基础设施。</t>
  </si>
  <si>
    <t>产出指标：铺设污水污水收集管网950米，检查井47个及电控设备等相关配套设施；改造提升整体环境和基础设施。；工程验收合格率100%，工程完工及时率100%；效益指标：项目实施后，将大大提升人民群众生产生活环境，提高梅家村70户213人居民生活质量；满意度指标：该项目实施后，群众满意度100%.</t>
  </si>
  <si>
    <t>三财预（2023）412号、三财预（2023）795号</t>
  </si>
  <si>
    <t>双槐树乡人民政府</t>
  </si>
  <si>
    <t>卢财预整合（2023）61号、卢财预整合（2023）120号</t>
  </si>
  <si>
    <t>卢氏县2022年双槐树乡西川村食用菌基地配套设施建设项目</t>
  </si>
  <si>
    <t>双槐树乡西川村</t>
  </si>
  <si>
    <t>新建18米*7米桥梁1座，排水沟328米，浆砌石挡墙543米。</t>
  </si>
  <si>
    <t>产出指标：项目建成后产权归西川村所有，后期管护由西川村民委员会监管，由专人负责管护；
    效益指标：项目实施后，将串联食用菌基地与周边的生产生活道路，有效保障西川村食用菌产业发展，并且完善西川村新区基础设施，为下一步西川村产业发展打下了基础；项目采用以工代赈方式实施，提供工作岗位30个，优先吸纳当地脱贫户参加务工，工资发放不低于总投资额15%；
    满意度指标：群众满意度100%</t>
  </si>
  <si>
    <t>卢财预收（2023）242号</t>
  </si>
  <si>
    <t>卢氏县双槐树乡木材加工厂项目</t>
  </si>
  <si>
    <t>双槐树乡双槐树村</t>
  </si>
  <si>
    <t>建设298㎡木料加工厂1座，采购数控木材加工设备1套。</t>
  </si>
  <si>
    <t>项目建成后产权归双槐树乡所有，由党支部领办合作社运营、管护；每年通过劳务带动、租赁、上交集体经济等实现综合绩效不低于财政资金投入的6%，壮大我乡经济的同时，可增加10个左右工作岗位，带动务工人员增收3000元以上，该项目为我乡产业发展增添新的增收渠道，带来新的活力，带动当地群众致富增收，群众满意度96%以上。</t>
  </si>
  <si>
    <t>卢财预收（2023）243号</t>
  </si>
  <si>
    <t>卢氏县双槐树乡智能化食用菌培养厂项目</t>
  </si>
  <si>
    <t>双槐树乡香山村</t>
  </si>
  <si>
    <t>建设1750㎡智能化食用菌培养厂1座及配套设施。</t>
  </si>
  <si>
    <t>项目建成后产权归双槐树乡所有，由党支部领办合作社运营、管护；项目建成后补全了香山菌棒加工厂缺养菌车间的短板，提高菌棒质量，避免给食用菌种植户造成损失，助力全乡食用菌产业做大做强。每年通过劳务带动、租赁、上交集体经济等方式实现综合收益不低于财政总投资的6%，带动当地群众40余人就近务工，人均增收5000元以上。群众满意度96%以上。</t>
  </si>
  <si>
    <t>卢财预整合（2023）82号、卢财预整合（2023）120号</t>
  </si>
  <si>
    <t>卢氏县2023年双槐树乡西茄村中药材加工项目</t>
  </si>
  <si>
    <t>双槐树乡西茄村</t>
  </si>
  <si>
    <t>新建240平方米中药材加工车间1座，购置加工设备1套，烘干设备1套、包装设备1套。</t>
  </si>
  <si>
    <t>项目建成后产权归西茄村集体所有，由党支部领办合作社运营、管护；每年通过劳务带动、租赁、上交集体经济等实现综合绩效不低于财政资金投入的6%，壮大我村集体经济的同时，可增加10个左右工作岗位，带动务工人员增收3000元以上，充分发挥当地中药材优势，就近收购中药材，减少中间环节，提高药品品质，让广大中药材种植户得到实惠，带动周边群众致富增收，带动我乡中药材产业发展，直接受益人口数974人。受益脱贫人口满意度100%。</t>
  </si>
  <si>
    <t>卢财预字（2023）329号、卢财预字（2023）429号</t>
  </si>
  <si>
    <t>卢氏县2022年双槐树乡西川村人居环境整治示范项目</t>
  </si>
  <si>
    <t>修建31米液压坝1道，对西川村集镇公路沿线23座及新区35座房屋进行保温防水处理，铺设透水砖1269平方米。</t>
  </si>
  <si>
    <t>产出指标：项目建成后产权归西川村所有，后期移交给西川村民委员会进行管护，制定管护制度，明确管护人员；效益指标：该项目建设极大完善了西川村集镇基础设施短板，通过河道治理，公共空间整治，让短板变成亮点，显著提高集镇人居环境质量，建设“四美乡村”，打开乡村振兴新局面；项目采用以工代赈方式实施，优先吸纳当地脱贫户参加务工，工资发放不低于总投资额15%。满意度指标：贫困群众对项目实施效果满意度100%。</t>
  </si>
  <si>
    <t>卢财预字（2023）398号、卢财预字（2023）429号</t>
  </si>
  <si>
    <t>卢氏县2022年双槐树乡香山村二组垃圾中转站建设项目</t>
  </si>
  <si>
    <t>卢氏县住房和城乡建设局</t>
  </si>
  <si>
    <t>砂石路235米，浆砌石挡土墙866立方米，中转间330平方米。</t>
  </si>
  <si>
    <t>产出指标：项目建成后产权归香山村所有，后期管护由香山村民委员会监管，由专人负责管护；效益指标：项目实施后，可有效解决垃圾乱堆乱放、清运不及时、服务不到位等诸多困难，改善人居环境，提升公共卫生水平，为下一步打造美丽易居双槐树提供保障；项目采用以工代赈方式实施，优先吸纳当地脱贫户参加务工，工资发放不低于总投资额15%；满意度指标：群众满意度100%</t>
  </si>
  <si>
    <t>豫财农综（2022）29号、豫财农综（2023）7号、豫财农综（2023）27号、三财预（2023）795号、三财预（2023）580号、豫财农水（2023）34号</t>
  </si>
  <si>
    <t>卢财预整合（2023）1号、卢财预整合（2023）8号、卢财预整合（2023）9号、卢财预整合（2023）11号、卢财预整合（2023）100号、卢财预整合（2023）126号</t>
  </si>
  <si>
    <t>卢氏县2023年产业振兴奖补项目</t>
  </si>
  <si>
    <t>全县</t>
  </si>
  <si>
    <t>根据我县出台的五大产业链（食用菌、中药材、特色果品、蜂产业、文旅康养）产业奖补办法 ，对使用县平台公司大棚从事食用菌生产的进行奖补、传统食用菌大棚升级改造奖补、菌棒加工奖补、食用菌精深加工奖补、冷库建设奖补；中药材种植奖补、中药材加工奖补；发展特色果品奖补；蜂产业奖补；文旅康养产业奖补；“龙头企业、三品一标”认定奖补；脱贫人口户上产业奖补等。</t>
  </si>
  <si>
    <t>通过奖补措施，激励市场主体扩大产业发展规模，以产业振兴带动群众和村集体增收。</t>
  </si>
  <si>
    <t>卢财预整合（2023）1号、卢财预整合（2023）40号</t>
  </si>
  <si>
    <t>卢氏县2022年香菇食品加工项目</t>
  </si>
  <si>
    <t>产业集聚区</t>
  </si>
  <si>
    <t>购置漂烫机、冷却剂、真空浸渍机、油炸机等香菇加工系列设备52台（套），生产车间（4500平方米）净化及配套升级改造</t>
  </si>
  <si>
    <t>项目建成后，产权归村集体所有（东明镇河西村、北苏村、当家村和横涧乡青山村等），通过劳务带动、租赁、上交集体经济等实现综合绩效不低于财政资金投入的6%。</t>
  </si>
  <si>
    <t>豫财农水（2022）89号</t>
  </si>
  <si>
    <t>关于提前下达2023年中央财政农田建设补助资金预算的通知</t>
  </si>
  <si>
    <t>卢财预整合（2023）50号
卢财预整合（2023）143号</t>
  </si>
  <si>
    <t>卢氏县2023年1万亩高标准农田建设项目</t>
  </si>
  <si>
    <t>杜关镇、东明镇、范里镇、文峪乡</t>
  </si>
  <si>
    <t>项目涉及杜关、东明、范里、文峪四个乡镇，建设高标准农田10000亩，新建大口井、管理房、拦河坝、田间管道、减压阀、排气阀、出水口、田间生产路、地埋低压线，并配套智能控制系统。</t>
  </si>
  <si>
    <t>产出目标:该项目涉及杜关、东明、范里、文峪4个乡镇新建高标准农田1万亩:
效益目标:建成后新增灌溉面积1万亩，使用时限15年，扩大农田灌溉面积，有效节约水资源，改善农业生产条件，增加粮食作物和经济作物产量，并采取以工代赈方式聘用项目区所在地脱贫户和边缘户务工，增加项目区群众收入，增加项目区群众收入，提高群众满意度，产权归属项目所在村。项目建成后验收合格后及时移交、制定管护制度并明确专
人进行管护。</t>
  </si>
  <si>
    <t>卢财预整合（2023）135号</t>
  </si>
  <si>
    <t>卢氏县2022年1万亩高标准农田建设项目</t>
  </si>
  <si>
    <t>卢财预整合（2023）78号</t>
  </si>
  <si>
    <t>卢氏县2023年肉牛基础母牛扩群倍增项目</t>
  </si>
  <si>
    <t>根据河南省人民政府办公厅《关于印发河南省肉牛奶牛产业发展行动计划的通知》豫政办[2022]31号及《卢氏县2022年肉牛奶牛产业发展奖补办法》，对全县符合条件的经营主体进行奖补：1.肉牛基础母牛扩群倍增项目补贴：对现有肉牛基础母牛10头以上符合条件的投保基础母牛按照每头基础母牛不高于1000元标准给予补贴；2.规模养殖畜位补贴：对新建标准化畜位肉牛500个以上、奶牛300个以上的养殖场进行畜位补贴。</t>
  </si>
  <si>
    <t>通过项目实施，1.对肉牛母牛补贴直接到户，增加农户收入，激发农户养殖积极性。2.奖补经营主体的财政资金所形成的资产归村集体所有。每年通过劳务带动、上交集体经济等实现综合绩效不低于财政资金投入的6%。</t>
  </si>
  <si>
    <t>卢财预整合（2023）86号</t>
  </si>
  <si>
    <t>卢氏县2023年金海香菇智能化环控实验菇房建设项目(二期）</t>
  </si>
  <si>
    <t>菇房制冷设备采购及安装工程部分，主要包含菇房热源低温型制冷设备、菇房热源低温型热泵机组、PLC控制柜等设备。</t>
  </si>
  <si>
    <t>1、项目建成后，产权归横涧乡青山村集体所有，每年通过劳务带动、租赁、上交集体经济等实现综合绩效不低于财政统筹整合资金投入的6%，其中上交村集体不低于3%,资产收益可用来发展产业；2、建成后，促使经营主体扩大菌种生产规模，利用筛选的优良菌种全面替换现有品种，年产优质菌棒2000万棒以上；3.项目达产后，可带动就业200余人。同时，项目的实施可带动数千农民从事香菇种植、收购、运输、分拣等工作，可间接提供就业岗位2000个以上，可间接带动周边不少于30户脱贫户、监测户参与香菇生产，年户均增收1万元以上。4.群众对项目实施效果满意度100%。</t>
  </si>
  <si>
    <t>卢氏县2023年金海香菇精选加工建设项目（二期）</t>
  </si>
  <si>
    <t>采购干菇加工设备，主要包含筛菇区部分、人工检测部分、色选部分等设备。</t>
  </si>
  <si>
    <t>1、项目建成后，产权归东明镇河西村集体所有，每年通过劳务带动、租赁、上交集体经济等实现综合绩效不低于财政统筹整合资金投入的6%，其中上交村集体不低于3%,资产收益可用来发展产业；2、该项目建成后，能够提高全县的香菇加工能力，激发市场主体带动广大群众参与就业，通过农民从事香菇收购、运输、分拣等工作，可新增就业人数100余个，可稳定带动不少于10人脱贫群众长期务工，年人均增收4000元以上。3.群众对项目实施效果满意度100%。</t>
  </si>
  <si>
    <t>卢财预字（2023）475号</t>
  </si>
  <si>
    <t>卢氏县2022年中药材康养食品加工项</t>
  </si>
  <si>
    <t>采购年产5000万大蜜丸生产线设备、九蒸九晒传统工艺设备、年产500吨蜜饯生产线、年产200吨固体饮料生产线、功能性草本植物饮料、辅助车间设备、食品检验仪器设备、山泉水生产线设备、粉剂生产线设备、净化设备、环保设备等设备。</t>
  </si>
  <si>
    <t>项目建成后产权归东明镇北苏村、当家村、河西村，范里镇留村、大原、白玉沟，文峪乡涧西村，潘河乡两河村，横涧乡清河村9个村集体所有，每年通过劳务带动、租赁、上交集体经济等实现综合绩效不低于财政资金投入的6%；通过设置公益岗位招收群众务工增加群众收入；带动群众发展药材种植。群众满意度100%。</t>
  </si>
  <si>
    <t>豫财农综（2022）29号、豫财农综（2023）27号、豫财农综（2023）7号</t>
  </si>
  <si>
    <t>卢氏县金融服务和大数据中心</t>
  </si>
  <si>
    <t>卢财预整合（2023）2-1号、卢财预整合（2023）2-2号、卢财预整合（2023）4号、卢财预整合（2023）15号、卢财预整合（2023）47号、卢财预整合（2023）76号、卢财预整合（2023）99号、卢财预整合（2023）116号</t>
  </si>
  <si>
    <t>卢氏县2023年金融帮扶贴息资金项目</t>
  </si>
  <si>
    <t>金融扶贫</t>
  </si>
  <si>
    <t>（2023年金融帮扶贴息共计1955万元。其中：脱贫人口小额贷款贴息1096万元，企业/合作社贴息859万元）</t>
  </si>
  <si>
    <t>为全县脱贫户、监测户以及带贫企业/合作社进行贴息
1.建档立卡贫困户5万元以内的贴息扶贫小额信贷按照基准利率全额贴息。
2.对符合条件的带贫经营主体，达到带贫标准的，按照年利率3%进行贴息。</t>
  </si>
  <si>
    <t>豫财农综（2022）35号</t>
  </si>
  <si>
    <t>卢氏县扶贫开发有限责任公司</t>
  </si>
  <si>
    <t>卢财预整合（2023）5号</t>
  </si>
  <si>
    <t>卢氏县2023年易地扶贫搬迁融资资金利息</t>
  </si>
  <si>
    <t>其他</t>
  </si>
  <si>
    <t>各乡镇</t>
  </si>
  <si>
    <t>按照豫财预（2018）7号文件要求，自2018年1月1日起产生的专项建设基金和长期政策性贷款利息由项目县统筹上级补助的扶贫资金或统筹整合涉农资金解决。付2023年易地扶贫搬迁融资资金利息。</t>
  </si>
  <si>
    <t>项目完成后，带动全县建档立卡脱贫户33866人住房得到保障，解决住房难问题，保障居民的生活得到稳定、安康。</t>
  </si>
  <si>
    <t>豫财农综（2022）29号、豫财农综（2023）7号</t>
  </si>
  <si>
    <t>卢氏县人力资源和社会保障局</t>
  </si>
  <si>
    <t>卢财预整合（2023）10号、卢财预整合（2023）42号、卢财预整合（2023）77号、卢财预整合（2023）101号</t>
  </si>
  <si>
    <t>卢氏县2023年公益性岗位项目</t>
  </si>
  <si>
    <t>就业扶贫</t>
  </si>
  <si>
    <t>全县19个乡镇及兴贤里街道</t>
  </si>
  <si>
    <t>全县设置乡村公益性岗位3305个，全年需给予贫困户、“三类户”发放乡村公益性岗位补贴2800万元。</t>
  </si>
  <si>
    <t>提升农村基础服务水平，提高群众收入，巩固拓展脱贫成果，接续乡村振兴保障乡村公益性岗位人员稳定就业，防止返贫，推进乡村振兴。</t>
  </si>
  <si>
    <t>豫财农综（2022）35号、豫财农综（2022）29号、豫财农综（2023）27号</t>
  </si>
  <si>
    <t>卢财预整合（2023）16号、卢财预整合（2023）87号、卢财预整合（2023）90号</t>
  </si>
  <si>
    <t>卢氏县2023年就业一次性交通补助</t>
  </si>
  <si>
    <t>全县19个乡镇</t>
  </si>
  <si>
    <t>为全县可享受政策脱贫人口和监测对象根据就业区域情况给予一次性交通补助，全年预计需发放补助资金1200万元。</t>
  </si>
  <si>
    <t>激发脱贫人口及监测对象劳动力内生动力，调动其就业积极性，提高群众收入，巩固脱贫成果，接续乡村振兴。调动脱贫户及监测对象家庭劳动力就业积极性，稳定就业，防止返贫，推进乡村振兴。</t>
  </si>
  <si>
    <t>豫财农综（2022）35号、豫财农综（2023）27号</t>
  </si>
  <si>
    <t>卢财预整合（2023）16号、卢财预整合（2023）90号</t>
  </si>
  <si>
    <t>卢氏县2023年技能培训项目</t>
  </si>
  <si>
    <t>根据“人人持证、技能河南”建设工作要求，全年预计开展技能培训15000余人，其中脱贫人口和监测对象培训4500余人，预计需发放技能培训补贴950万元</t>
  </si>
  <si>
    <t>通过开展技能培训，提升农村劳动力技能水平，调动脱贫人口及监测对象劳动力就业创业积极性，提高就业质量和收入，有效巩固脱贫成果，促进乡村振兴。通过开展技能培训，使我县脱贫人口及监测对象劳动力中4500余人掌握一技之长，实现充分就业，提高就业质量和收入。</t>
  </si>
  <si>
    <t>豫财基（2022）12号、豫财环资（2023）60号、豫财农水（2022）81号、豫财基（2023）7号</t>
  </si>
  <si>
    <t>关于提前下达2023年农村综合改革转移支付预算的通知</t>
  </si>
  <si>
    <t>卢氏县林业局</t>
  </si>
  <si>
    <t>卢财预整合（2023）29号、卢财预整合（2023）88号、卢财预整合（2023）118号、卢财预整合（2023）127号</t>
  </si>
  <si>
    <t>2022年第二批森林抚育劳务带贫项目</t>
  </si>
  <si>
    <t>大块村
义节沟
大石河村
瓦窑沟村</t>
  </si>
  <si>
    <t>实施森林抚育18.03万亩，抚育中优先安排享受政策脱贫户、监测户承担抚育劳务，规定森林抚育劳务每人每天不低于120元，森林抚育项目支付给享受政策脱贫户、检测户的劳务费不能低于项目资金的20%，即每亩付给享受政策脱贫户、监测户的抚育劳务工资不能低于40元，全县增加脱贫户收入721.2万元以上。</t>
  </si>
  <si>
    <t>抚育中优先安排享受政策脱贫户、监测户承担抚育劳务，规定森林抚育劳务每人每天不低120元，森林抚育项目支付给享受政策脱贫户、监测户的劳务费不能低于项目资金的20%，即每亩付给享受政策脱贫户、监测户的抚育劳务工资不能低于40元。实施森林抚育增加全县脱贫户收入721.2万元以上，巩固脱贫成效，促进社会发展和社会稳定。</t>
  </si>
  <si>
    <t>豫财基（2022）12号、豫财农水（2022）81号</t>
  </si>
  <si>
    <t>卢财预整合（2023）39号</t>
  </si>
  <si>
    <t>卢氏县2022年国家森林抚育劳务带贫项目</t>
  </si>
  <si>
    <t>官坡镇大块村
汤河乡义节沟
文峪乡大石河村
瓦窑沟乡瓦窑沟村</t>
  </si>
  <si>
    <t>在官坡镇、瓦窑沟乡、汤河乡、文峪乡实施国家森林抚育4.2万亩。主要是：在森林抚育建设过程中抚育修剪的树枝等成为群众做食用菌的原材料；2、通过森林抚育的实施，可以有效的去除枯死木、干扰木，提升目标树种的生存空间，强化我县森林资源，提升森林覆盖率。</t>
  </si>
  <si>
    <t>抚育中优先安排享受政策脱贫户承担抚育劳务，规定享受政策脱贫户森林抚育劳务每人每天不低于100元，森林抚育项目支付给贫困户的劳费不能低于项目资金的20%，即每亩付给贫困户的抚育劳务工资不能低于40元,全县增加贫困户收入168万元以上，带动贫困户700余人增收，人均收入2400元以上。</t>
  </si>
  <si>
    <t>卢财预整合（2023）64号</t>
  </si>
  <si>
    <t>卢氏县2022年5000吨核桃自动破壳取仁生产加工项目</t>
  </si>
  <si>
    <t>三门峡华阳食品有限公司院内</t>
  </si>
  <si>
    <t>新建5200余平方
二层钢结构生产车
间，一层2600余平
方:内设原料库1个
、破壳车间1个、挑
选间1个、色选间1个中转间1个、包装
成品间1个、成品1个
、更衣室1个；二层
2600余平方:内设原
料库1个、外包材料
库1个。</t>
  </si>
  <si>
    <t>1、该项目建成后产权归卢氏县国有资本投资运营有限公司所有；
2、提供就业:可提供就业岗位80 个，其中脱贫户12户，按平均每人每月2000元计算，每户每年增收24000元。
3、效益指标:收购核桃可带动300 户增收，按每户100公斤，每公斤10元计算，每户每年增收1000元。        4、综合收益:每年综合受益不低个于财政综合投资的6%。
5、群众满意度:该项目实施后，
群众满意度100%,不仅可以帮群众解决卖果难难题，还可增加经济收入，提高生活质量；并且能带动第二产业发展，为卢氏经济贡献力量。</t>
  </si>
  <si>
    <t>卢氏县财政局</t>
  </si>
  <si>
    <t>卢财预整合（2023）17号</t>
  </si>
  <si>
    <t>卢氏县统筹整合财政涉农资金项目全流程绩效管理经费</t>
  </si>
  <si>
    <t>主要是对统筹整合财政涉农资金进行全流程绩效管理，覆盖全县所有安排项目乡镇和县直部门，绩效目标管理覆盖率100%、绩效运行监控覆盖率100%、绩效自评工作覆盖率100%，财政重点评价项目数量≥4个、开展统筹整合财政涉农资金绩效管理培训最少1场，全过程绩效管理相关资料质量合格率达到100%，各项工作开展及时率达到100%。</t>
  </si>
  <si>
    <t>产出目标：对全县巩固脱贫攻坚衔接资金开展全流程绩效管理，绩效目标管理覆盖率100%、绩效运行监控覆盖率100%、绩效自评工作覆盖率100%、财政重点评价项目数量≥4个、开展统筹整合财政涉农资金绩效管理培训1场，全过程绩效管理相关资料质量合格率达到100%，各项工作开展及时率达到100%。效益目标：通过项目实施，全面提高2022至2023年巩固脱贫攻坚衔接资金项目质量，联农带农帮扶机制，确保全县巩固脱贫攻坚衔接资金对接项目质量和实施效果。</t>
  </si>
  <si>
    <t>卢财预字（2023）437号</t>
  </si>
  <si>
    <t>卢氏县统筹整合财政涉农资金项目前期费</t>
  </si>
  <si>
    <t>主要是对统筹整合财政涉农资金项目前期规划评审费。</t>
  </si>
  <si>
    <t>对全县巩固脱贫攻坚衔接项目进行前期规划评审，全面提高巩固脱贫攻坚衔接资金项目质量，联农带农帮扶机制，确保全县巩固脱贫攻坚衔接资金对接项目质量和实施效果。</t>
  </si>
  <si>
    <t>卢氏县产业集聚区发展投资有限公司</t>
  </si>
  <si>
    <t>卢财预整合（2023）18号、卢财预整合（2023）43号、卢财预整合（2023）79号</t>
  </si>
  <si>
    <t>卢氏县2023年产业集聚区农产品深加工产业园建设项目</t>
  </si>
  <si>
    <t>卢氏县产业集聚区卢敖路与虎山路 交叉口西500米</t>
  </si>
  <si>
    <t>1个标准化厂房5100m2，歩行连廊1400m2及室外道路等附属工程</t>
  </si>
  <si>
    <t>产出指标：1个标准化厂房、廊道及室外道路等附属工程，项目总投资2500万元，平均3846元/㎡。项目建成后，产权归卢氏县兴贤里社区所有，项目移交给社区进行管护，制定管护制度，明确管护人员。效益指标：通过带动村集体经济收入、劳务带动等实现综合绩效不低于财政资金投入6%，可提供50个就业岗位，其中脱贫户20个，实现务工增收每人2500元；通过对农产品进行深加工，带动农产品种植者增收，带动卢氏县经济发展。</t>
  </si>
  <si>
    <t>卢财预整合（2023）19号</t>
  </si>
  <si>
    <t>卢氏县2022年中药材深加工标准化厂房建设项目</t>
  </si>
  <si>
    <t>建设中药材深加工标准化车间4栋，新品中药研发基地,中药材质检化验室,消防控制室，能源配置室、电力设施以及管理用房、水、气、路等生产附属没施。</t>
  </si>
  <si>
    <t>产出指标：建没中药材深加工标准化车间4栋，新品中药研发基地,中药材质检化验室,消防控制室，能源配置室、电力设施以及管理用房、水、气、路等生产附属没施。项目总投资4300万元，平均2313元/㎡。效益指标：一是年采购各类中约材6000余吨,加工药材提取物1000-2000吨,年产值近2亿元,带动上万户中药材种植户实现增收；一是可新增就业岗位100余个；二项目建成后，产权归卢氏县兴贤里社区所有，项目移交给社区进行管护，制度管护制度，明确管护人员。每年通过劳务带动、租赁、上交集体经济等实现综合绩效不低财政资金投入的6%,资产收益可用来发展产业；四是年给县财政页献税收收入1500万元以上。群众满意度100%。</t>
  </si>
  <si>
    <t>卢财预整合（2023）30号</t>
  </si>
  <si>
    <t>卢氏县2023年蜂产业园供配气设备购置项目</t>
  </si>
  <si>
    <t>卢氏县产业聚集区卢敖南路与虎山 路交叉口西北角</t>
  </si>
  <si>
    <t>1300米天然气管道及调压柜、阀门等配套设备</t>
  </si>
  <si>
    <t>产出指标：卢氏县蜂产业园供配气设备购置，1300米天然气管道及调压柜、阀门等配套设备，项目总投资240万元，平均1846元/m。项目建成后，产权归卢氏县兴贤里社区所有，项目移交给社区进行管护，制定管护制度，明确管护人员。效益指标：通过供配气设备购置，完善蜂产业园的基础设施，有利于提高蜂产业园的经济发展，带动务工群众实现增收，优先吸纳附近脱贫户参加务工，以工代赈，工资发放占总投资额15%，提高群众满意度。</t>
  </si>
  <si>
    <t>卢财预整合（2023）65号、卢财预字（2023）465号</t>
  </si>
  <si>
    <t>卢氏县2022年农产品加工包装物流产业项目</t>
  </si>
  <si>
    <t>新建轻钢结构仓储中心3000㎡一座，1843㎡一座及水电等附属设施。</t>
  </si>
  <si>
    <t>产出指标：新建轻钢结构仓储中心3000㎡一座，1843㎡一座及水电等附属设施，项目总投资700万元，平均1445元/㎡。项目建成后，产权归卢氏县范里镇南苏村村委会所有项目移交给社区进行管护，制定管护制度，明确管护人员。通过带动村集体经济收入、劳务带动等实现综合绩效不低于财政资金投入的6%。该项目可以安置5户10人脱贫户或者三类户到车间务工，年实现人均收入1万元，季节性解决当地富裕劳动力10人，人均月收入2000元以上，实现劳务增收。群众满意度100%。</t>
  </si>
  <si>
    <t>豫财农综（2022）29号、卢财预整合（2023）79号</t>
  </si>
  <si>
    <t>卢氏县乡村振兴局</t>
  </si>
  <si>
    <t>卢财预整合（2023）38号、卢财预整合（2023）115号</t>
  </si>
  <si>
    <t>卢氏县2023年雨露计划职业教育项目</t>
  </si>
  <si>
    <t>教育扶贫</t>
  </si>
  <si>
    <t>职业教育补助3600人次，每人每学期1500元。</t>
  </si>
  <si>
    <t>解决建档立卡贫困家庭学生3600人上学的后顾之忧，提高贫困学生的学习，生活质量。满意度指标：贫困家庭学生满意度100%</t>
  </si>
  <si>
    <t>豫财农综（2022）29号、豫财农综（2023）27号</t>
  </si>
  <si>
    <t>卢财预整合（2023）48号、卢财预整合（2023）89号</t>
  </si>
  <si>
    <t>卢氏县2023年雨露计划短期技能培训项目</t>
  </si>
  <si>
    <t>短期技能培训1000人，每人2000元。</t>
  </si>
  <si>
    <t>补贴建档立卡贫困户1000人学习短期技能的开销，提高贫困户学习技能的积极性。满意度指标：贫困户满意度100%</t>
  </si>
  <si>
    <t>卢财预字（2023）233号</t>
  </si>
  <si>
    <t>卢氏县扶贫资产管理第三方服务费</t>
  </si>
  <si>
    <t>主要是对卢氏县2016-2020年扶贫项目共涉及19个乡镇和24个县直单位扶贫资产项目完成扶贫资产管理台账的登记、核对并督促整改工作。</t>
  </si>
  <si>
    <t>该项目的实施，主要对脱贫攻坚期2016-2020年44个扶贫资产管理单位的项目，涉及26910项资产，开展全流程管理，对相关资料、服务处理以及实物进行核对，完成扶贫资产管理台账的登记、核对并督促整改工作，各项工作开展及时率达到100%。</t>
  </si>
  <si>
    <t>三财预（2023）412号、豫财农综（2022）29号、豫财农综（2023）27号、豫财农综（2023）7号</t>
  </si>
  <si>
    <t>卢氏县烟叶生产服务中心</t>
  </si>
  <si>
    <t>卢财预整合（2023）31号、卢财预整合（2023）81号、卢财预整合（2023）98号、卢财预整合（2023）117号</t>
  </si>
  <si>
    <t>卢氏县2023年烟叶产业配套烤房建设项目</t>
  </si>
  <si>
    <t>官道口、杜关、东明等11个乡镇</t>
  </si>
  <si>
    <t>新建生物质燃料烤房535座。其中：官道口80座、杜关72座、东明34座、范里128座、文峪30座、横涧32座、沙河72座、潘河38座、木桐10座、官坡20座、双槐树乡19座。</t>
  </si>
  <si>
    <t>项目产权归所在村民委员会所有，后期管护由所在村民委员会安排专人管护。烤房建成后金可租赁给附件烟农使用，每座烤房年租金1700元。通过项目建设解决2023年新开发烟田1万亩无配套烤房问题，为烟叶发展提供有利条件。</t>
  </si>
  <si>
    <t>卢氏县国有资本投资运营有限公司</t>
  </si>
  <si>
    <t>卢财预整合（2023）41号、卢财预整合（2023）102号</t>
  </si>
  <si>
    <t>卢氏县易地扶贫搬迁万人社区生产生活生态提升项目</t>
  </si>
  <si>
    <t>横涧乡兴贤里社区</t>
  </si>
  <si>
    <t>一期计划建设兴贤里集市。占地约5000平方米，建设内容以钢构大棚为主。设计的市场业态包括：农副产品批发零售、水果批发零售、餐饮小吃、夜市、游乐设施及市场商业配套、农民自产自销摊位等。</t>
  </si>
  <si>
    <t>一期计划建设兴贤里集市。占地约5000平方米，建设内容以钢构大棚为主。设计的市场业态包括：农副产品批发零售、水果批发零售、餐饮小吃、夜市、游乐设施及市场商业配套等。并设立农民自产自销摊位，实现产销有效对接，解决社区农民及周边群众生活问题。竣工验收后产权归属兴贤里社区。为脱贫户提供约200个就业岗位，平均增加收入24000元/人/年，增加社区收入30万元/年。</t>
  </si>
  <si>
    <t>卢财预整合（2023）80号、卢财预整合（2023）91号、卢财预字（2023）425号</t>
  </si>
  <si>
    <t>卢氏县2023年官道口镇将军山村特色水果产业园万吨冷库及配套设施建设项目</t>
  </si>
  <si>
    <t>在将军山村建设长97.681米*宽82.461米*高10.25米（含包装车间），总有效容积34000余立方米，一次性可冷藏果品10000吨。制冷设施采用当前最先进的制冷机组及配套设备；保温板采用双面彩钢0.4毫米，聚胺脂夹心B1机制阻燃，总厚度12厘米。</t>
  </si>
  <si>
    <t>产权归属：项目产权归国投公司所有。产出指标：每年按照不低于财政资金投入的4%返还村集体经济；带动周边不少于30名脱贫户、监测户长期务工，增收1万元以上。同时，预计带动100余名村民参与建设，人均增收8000元以上。通过地租、群众务工增收及返还村集体经济等实现综合效益不低于6%。效益指标：按时完工，保障质量，带动周边人民群众脱贫致富;加快形成果品存储、冷链物流体系。满意度指标：群众对项目实施效果满意度100%。帮扶机制：通过增加村集体收入，延续村级发展方向，带动经济提升，增加就业岗位，带动群众技能提升以及致富增收。</t>
  </si>
  <si>
    <t>卢财预整合（2023）146号</t>
  </si>
  <si>
    <t>卢氏县综合物流配送中心建设项目（一期）</t>
  </si>
  <si>
    <t>该项目一期主要建设气调库1座7200m，恒温库1座7200m。</t>
  </si>
  <si>
    <t>1、项目建成后、产权归卢氏县国有资本投资运营有限公司所有，每年通过劳务、租赁等实现综合绩效不低于财政统筹整合资金投入的6%，可带动就业人数300余人。；2、项目建成后，通过整合当地农产品流通业务和相关资源，将销售、储藏、保鲜、调运、信息服务、检测等设施全部配套，构建高效、通畅、有序的现代化营销网络体系、电子结算体系、保鲜贮藏体系、农药残留检测体系等形成合理的资源调度和补充，发挥物流配送中心吞吐、集散、物流和辐射功能，并在服务创新、质量安全、品牌效应、交易模式、业务增长和价值创造等各方面建设成为卢氏县农产品流通行业的标杆项目。</t>
  </si>
  <si>
    <t>豫财农水（2023）16号</t>
  </si>
  <si>
    <t>关于下达2023年省级水利发展资金的通知</t>
  </si>
  <si>
    <t>卢氏县水利局</t>
  </si>
  <si>
    <t>卢财预整合（2023）49号</t>
  </si>
  <si>
    <t>卢氏县2022年农村饮水提质及水毁修复工程</t>
  </si>
  <si>
    <t>巩固三保障成果</t>
  </si>
  <si>
    <t>东明镇、文峪乡、官坡镇、潘河乡、朱阳关镇、双槐树乡、木桐乡、汤河乡、狮子坪乡、官道口镇、双龙湾镇、范里镇、横涧乡、沙河乡、杜关镇</t>
  </si>
  <si>
    <t>对66处农村饮水工程老旧管网进行提质改造，新建截水墙3座，进、蓄水池20座，大口井及机井6眼，管理房及管理院4座，维修蓄水池2座，更换水泵11台，安装无塔供水器5台，控制柜5台，净化设备1台，更换管道8.59万米，铺设钢管1343米，入户581户，为15个乡镇55个行政村25074名农村群众的饮水提供保障。</t>
  </si>
  <si>
    <t>解决15个乡镇55个行政村25074人的饮水问题，改善群众的生产生活条件，提高群众的幸福感和满意度。工程建成后，移交给项目所在村委会进行管护，制定管护制度，明确管护人员，核定水价，收取水费。</t>
  </si>
  <si>
    <t>卢财预专（2023）82-5号</t>
  </si>
  <si>
    <t>卢氏县小型水库维修养护项目</t>
  </si>
  <si>
    <t>沙河乡范家垛村，东明镇铁峰村</t>
  </si>
  <si>
    <t>对卢氏县葫芦湾水库溢洪道悬壁防塌方挂网600平方米，硬化水库道路70米，维修管理房及对双核桃水库溢洪道清淤20米等。</t>
  </si>
  <si>
    <t>该项目建成后，产权归卢氏县水利局，葫芦湾水库及双核桃水库的维修养护项目的完成，保证了水库大坝安全运行，发挥水库调蓄洪水以减免下游洪灾损失，保护了下游1.2万人群众生命财产安全。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</si>
</sst>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sz val="10"/>
      <name val="宋体"/>
      <charset val="134"/>
      <scheme val="minor"/>
    </font>
    <font>
      <sz val="10"/>
      <name val="宋体"/>
      <charset val="134"/>
    </font>
    <font>
      <sz val="11"/>
      <name val="宋体"/>
      <charset val="134"/>
      <scheme val="minor"/>
    </font>
    <font>
      <sz val="20"/>
      <name val="宋体"/>
      <charset val="134"/>
      <scheme val="minor"/>
    </font>
    <font>
      <sz val="10"/>
      <name val="宋体"/>
      <charset val="20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48">
    <xf numFmtId="0" fontId="0" fillId="0" borderId="0" xfId="0">
      <alignment vertical="center"/>
    </xf>
    <xf numFmtId="0" fontId="1" fillId="0" borderId="0" xfId="0" applyFont="1" applyFill="1" applyAlignment="1">
      <alignment vertical="center" wrapText="1"/>
    </xf>
    <xf numFmtId="0" fontId="1" fillId="0" borderId="0" xfId="49" applyFont="1" applyAlignment="1">
      <alignment horizontal="center" vertical="center" wrapText="1"/>
    </xf>
    <xf numFmtId="0" fontId="2" fillId="0" borderId="0" xfId="49" applyFont="1" applyAlignment="1">
      <alignment horizontal="center" vertical="center" wrapText="1"/>
    </xf>
    <xf numFmtId="0" fontId="2" fillId="0" borderId="0" xfId="49"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lignment vertical="center"/>
    </xf>
    <xf numFmtId="0" fontId="4" fillId="0" borderId="0" xfId="49" applyFont="1" applyAlignment="1">
      <alignment horizontal="center" vertical="center" wrapText="1"/>
    </xf>
    <xf numFmtId="0" fontId="4" fillId="0" borderId="0" xfId="49" applyFont="1" applyAlignment="1">
      <alignment horizontal="left" vertical="center" wrapText="1"/>
    </xf>
    <xf numFmtId="0" fontId="4" fillId="0" borderId="0" xfId="49" applyFont="1" applyFill="1" applyAlignment="1">
      <alignment horizontal="center" vertical="center" wrapText="1"/>
    </xf>
    <xf numFmtId="0" fontId="2" fillId="0" borderId="1" xfId="49" applyFont="1" applyBorder="1" applyAlignment="1">
      <alignment horizontal="left" vertical="center" wrapText="1"/>
    </xf>
    <xf numFmtId="0" fontId="2" fillId="0" borderId="1" xfId="49" applyFont="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Border="1" applyAlignment="1">
      <alignment horizontal="center" vertical="center" wrapText="1"/>
    </xf>
    <xf numFmtId="0" fontId="2" fillId="0" borderId="2"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1" fillId="0" borderId="6"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1" fillId="0" borderId="0" xfId="49" applyFont="1" applyAlignment="1">
      <alignment horizontal="left" vertical="center" wrapText="1"/>
    </xf>
    <xf numFmtId="0" fontId="1" fillId="0" borderId="0" xfId="49" applyFont="1" applyFill="1" applyAlignment="1">
      <alignment horizontal="center" vertical="center" wrapText="1"/>
    </xf>
    <xf numFmtId="0" fontId="2" fillId="0" borderId="3" xfId="49" applyFont="1" applyBorder="1" applyAlignment="1">
      <alignment horizontal="center" vertical="center" wrapText="1"/>
    </xf>
    <xf numFmtId="0" fontId="2" fillId="0" borderId="5" xfId="49" applyFont="1" applyBorder="1" applyAlignment="1">
      <alignment horizontal="center" vertical="center" wrapText="1"/>
    </xf>
    <xf numFmtId="0" fontId="1" fillId="0" borderId="2" xfId="0"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177" fontId="1"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0">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45"/>
  <sheetViews>
    <sheetView tabSelected="1" topLeftCell="A91" workbookViewId="0">
      <selection activeCell="F102" sqref="F102"/>
    </sheetView>
  </sheetViews>
  <sheetFormatPr defaultColWidth="9" defaultRowHeight="13.5"/>
  <cols>
    <col min="1" max="1" width="4.125" style="5" customWidth="1"/>
    <col min="2" max="3" width="9" style="5"/>
    <col min="4" max="4" width="9" style="6"/>
    <col min="5" max="5" width="23.6083333333333" style="6" customWidth="1"/>
    <col min="6" max="6" width="15.25" style="6" customWidth="1"/>
    <col min="7" max="7" width="6.125" style="5" customWidth="1"/>
    <col min="8" max="8" width="9" style="5" customWidth="1"/>
    <col min="9" max="9" width="8" style="7" customWidth="1"/>
    <col min="10" max="10" width="15.9666666666667" style="5" customWidth="1"/>
    <col min="11" max="11" width="12.9166666666667" style="5" customWidth="1"/>
    <col min="12" max="12" width="8.5" style="8" customWidth="1"/>
    <col min="13" max="13" width="12.625" style="5" customWidth="1"/>
    <col min="14" max="14" width="11.5" style="5" customWidth="1"/>
    <col min="15" max="15" width="14.75" style="5" customWidth="1"/>
    <col min="16" max="16" width="12.75" style="5" customWidth="1"/>
    <col min="17" max="18" width="9" style="5" customWidth="1"/>
    <col min="19" max="19" width="12.5" style="5" customWidth="1"/>
    <col min="20" max="23" width="9" style="5" customWidth="1"/>
    <col min="24" max="24" width="13.6083333333333" style="5" customWidth="1"/>
    <col min="25" max="25" width="11.5" style="5" customWidth="1"/>
    <col min="26" max="26" width="11.375" style="5" customWidth="1"/>
    <col min="27" max="27" width="11.5" style="5" customWidth="1"/>
    <col min="28" max="28" width="11.75" style="5" customWidth="1"/>
    <col min="29" max="29" width="10.25" style="5" customWidth="1"/>
    <col min="30" max="30" width="10.975" style="5" customWidth="1"/>
    <col min="31" max="31" width="10.6916666666667" style="5" customWidth="1"/>
    <col min="32" max="32" width="10.9666666666667" style="5" customWidth="1"/>
    <col min="33" max="33" width="9" style="5" customWidth="1"/>
    <col min="34" max="34" width="10.1333333333333" style="5" customWidth="1"/>
    <col min="35" max="35" width="9" style="5"/>
    <col min="36" max="36" width="15.5583333333333" style="5" customWidth="1"/>
    <col min="37" max="16372" width="9" style="5"/>
    <col min="16373" max="16384" width="9" style="9"/>
  </cols>
  <sheetData>
    <row r="1" s="1" customFormat="1" ht="32.1" customHeight="1" spans="1:34">
      <c r="A1" s="10" t="s">
        <v>0</v>
      </c>
      <c r="B1" s="10"/>
      <c r="C1" s="11"/>
      <c r="D1" s="10"/>
      <c r="E1" s="10"/>
      <c r="F1" s="12"/>
      <c r="G1" s="10"/>
      <c r="H1" s="10"/>
      <c r="I1" s="2"/>
      <c r="J1" s="11"/>
      <c r="K1" s="11"/>
      <c r="L1" s="2"/>
      <c r="M1" s="10"/>
      <c r="N1" s="10"/>
      <c r="O1" s="10"/>
      <c r="P1" s="10"/>
      <c r="Q1" s="10"/>
      <c r="R1" s="10"/>
      <c r="S1" s="10"/>
      <c r="T1" s="10"/>
      <c r="U1" s="10"/>
      <c r="V1" s="10"/>
      <c r="W1" s="10"/>
      <c r="X1" s="12"/>
      <c r="Y1" s="10"/>
      <c r="Z1" s="10"/>
      <c r="AA1" s="10"/>
      <c r="AB1" s="10"/>
      <c r="AC1" s="10"/>
      <c r="AD1" s="10"/>
      <c r="AE1" s="10"/>
      <c r="AF1" s="10"/>
      <c r="AG1" s="10"/>
      <c r="AH1" s="10"/>
    </row>
    <row r="2" s="2" customFormat="1" ht="20.1" customHeight="1" spans="1:24">
      <c r="A2" s="13" t="s">
        <v>1</v>
      </c>
      <c r="B2" s="14"/>
      <c r="C2" s="13"/>
      <c r="D2" s="14"/>
      <c r="E2" s="14"/>
      <c r="F2" s="15"/>
      <c r="G2" s="14"/>
      <c r="J2" s="32"/>
      <c r="K2" s="32"/>
      <c r="M2" s="33"/>
      <c r="X2" s="33"/>
    </row>
    <row r="3" s="3" customFormat="1" ht="36" customHeight="1" spans="1:34">
      <c r="A3" s="16" t="s">
        <v>2</v>
      </c>
      <c r="B3" s="16" t="s">
        <v>3</v>
      </c>
      <c r="C3" s="16" t="s">
        <v>4</v>
      </c>
      <c r="D3" s="16" t="s">
        <v>5</v>
      </c>
      <c r="E3" s="16" t="s">
        <v>6</v>
      </c>
      <c r="F3" s="17" t="s">
        <v>7</v>
      </c>
      <c r="G3" s="16" t="s">
        <v>8</v>
      </c>
      <c r="H3" s="16" t="s">
        <v>9</v>
      </c>
      <c r="I3" s="16" t="s">
        <v>10</v>
      </c>
      <c r="J3" s="34" t="s">
        <v>11</v>
      </c>
      <c r="K3" s="34" t="s">
        <v>12</v>
      </c>
      <c r="L3" s="34" t="s">
        <v>13</v>
      </c>
      <c r="M3" s="17" t="s">
        <v>14</v>
      </c>
      <c r="N3" s="16" t="s">
        <v>15</v>
      </c>
      <c r="O3" s="16"/>
      <c r="P3" s="16"/>
      <c r="Q3" s="16"/>
      <c r="R3" s="16"/>
      <c r="S3" s="16" t="s">
        <v>16</v>
      </c>
      <c r="T3" s="16"/>
      <c r="U3" s="16"/>
      <c r="V3" s="16"/>
      <c r="W3" s="16"/>
      <c r="X3" s="17" t="s">
        <v>17</v>
      </c>
      <c r="Y3" s="16" t="s">
        <v>18</v>
      </c>
      <c r="Z3" s="16"/>
      <c r="AA3" s="16"/>
      <c r="AB3" s="16"/>
      <c r="AC3" s="16"/>
      <c r="AD3" s="16" t="s">
        <v>19</v>
      </c>
      <c r="AE3" s="16"/>
      <c r="AF3" s="16"/>
      <c r="AG3" s="16"/>
      <c r="AH3" s="16"/>
    </row>
    <row r="4" s="3" customFormat="1" ht="24" customHeight="1" spans="1:34">
      <c r="A4" s="16"/>
      <c r="B4" s="16"/>
      <c r="C4" s="16"/>
      <c r="D4" s="16"/>
      <c r="E4" s="16"/>
      <c r="F4" s="17"/>
      <c r="G4" s="16"/>
      <c r="H4" s="16"/>
      <c r="I4" s="16"/>
      <c r="J4" s="35"/>
      <c r="K4" s="35"/>
      <c r="L4" s="35"/>
      <c r="M4" s="17"/>
      <c r="N4" s="16" t="s">
        <v>20</v>
      </c>
      <c r="O4" s="16" t="s">
        <v>21</v>
      </c>
      <c r="P4" s="16" t="s">
        <v>22</v>
      </c>
      <c r="Q4" s="16" t="s">
        <v>23</v>
      </c>
      <c r="R4" s="16" t="s">
        <v>24</v>
      </c>
      <c r="S4" s="16" t="s">
        <v>20</v>
      </c>
      <c r="T4" s="16" t="s">
        <v>21</v>
      </c>
      <c r="U4" s="16" t="s">
        <v>22</v>
      </c>
      <c r="V4" s="16" t="s">
        <v>23</v>
      </c>
      <c r="W4" s="16" t="s">
        <v>24</v>
      </c>
      <c r="X4" s="17"/>
      <c r="Y4" s="16" t="s">
        <v>20</v>
      </c>
      <c r="Z4" s="16" t="s">
        <v>21</v>
      </c>
      <c r="AA4" s="16" t="s">
        <v>22</v>
      </c>
      <c r="AB4" s="16" t="s">
        <v>23</v>
      </c>
      <c r="AC4" s="16" t="s">
        <v>24</v>
      </c>
      <c r="AD4" s="16" t="s">
        <v>20</v>
      </c>
      <c r="AE4" s="16" t="s">
        <v>21</v>
      </c>
      <c r="AF4" s="16" t="s">
        <v>22</v>
      </c>
      <c r="AG4" s="16" t="s">
        <v>23</v>
      </c>
      <c r="AH4" s="16" t="s">
        <v>24</v>
      </c>
    </row>
    <row r="5" s="3" customFormat="1" ht="63" customHeight="1" spans="1:34">
      <c r="A5" s="16">
        <v>1</v>
      </c>
      <c r="B5" s="16" t="s">
        <v>25</v>
      </c>
      <c r="C5" s="16" t="s">
        <v>26</v>
      </c>
      <c r="D5" s="18" t="s">
        <v>27</v>
      </c>
      <c r="E5" s="18" t="s">
        <v>28</v>
      </c>
      <c r="F5" s="18" t="s">
        <v>29</v>
      </c>
      <c r="G5" s="19" t="s">
        <v>30</v>
      </c>
      <c r="H5" s="18" t="s">
        <v>31</v>
      </c>
      <c r="I5" s="19" t="s">
        <v>32</v>
      </c>
      <c r="J5" s="19" t="s">
        <v>33</v>
      </c>
      <c r="K5" s="19" t="s">
        <v>34</v>
      </c>
      <c r="L5" s="16">
        <v>160</v>
      </c>
      <c r="M5" s="36">
        <f>N5+S5</f>
        <v>159.71</v>
      </c>
      <c r="N5" s="36">
        <f>SUM(O5:R5)</f>
        <v>159.71</v>
      </c>
      <c r="O5" s="36"/>
      <c r="P5" s="16"/>
      <c r="Q5" s="16">
        <v>81</v>
      </c>
      <c r="R5" s="16">
        <v>78.71</v>
      </c>
      <c r="S5" s="36">
        <f>SUM(T5:W5)</f>
        <v>0</v>
      </c>
      <c r="T5" s="16"/>
      <c r="U5" s="16"/>
      <c r="V5" s="16"/>
      <c r="W5" s="16"/>
      <c r="X5" s="36">
        <f>Y5+AD5</f>
        <v>154.9187</v>
      </c>
      <c r="Y5" s="36">
        <f>SUM(Z5:AC5)</f>
        <v>154.9187</v>
      </c>
      <c r="Z5" s="16"/>
      <c r="AA5" s="16"/>
      <c r="AB5" s="16">
        <v>81</v>
      </c>
      <c r="AC5" s="16">
        <v>73.9187</v>
      </c>
      <c r="AD5" s="36">
        <f>SUM(AE5:AH5)</f>
        <v>0</v>
      </c>
      <c r="AE5" s="16"/>
      <c r="AF5" s="16"/>
      <c r="AG5" s="16"/>
      <c r="AH5" s="16"/>
    </row>
    <row r="6" s="3" customFormat="1" ht="72" customHeight="1" spans="1:34">
      <c r="A6" s="16">
        <v>2</v>
      </c>
      <c r="B6" s="18" t="s">
        <v>35</v>
      </c>
      <c r="C6" s="18" t="s">
        <v>26</v>
      </c>
      <c r="D6" s="18" t="s">
        <v>27</v>
      </c>
      <c r="E6" s="18" t="s">
        <v>36</v>
      </c>
      <c r="F6" s="18" t="s">
        <v>37</v>
      </c>
      <c r="G6" s="19" t="s">
        <v>30</v>
      </c>
      <c r="H6" s="18" t="s">
        <v>38</v>
      </c>
      <c r="I6" s="18" t="s">
        <v>39</v>
      </c>
      <c r="J6" s="18" t="s">
        <v>40</v>
      </c>
      <c r="K6" s="18" t="s">
        <v>41</v>
      </c>
      <c r="L6" s="16">
        <v>160</v>
      </c>
      <c r="M6" s="36">
        <f>N6+S6</f>
        <v>159.61</v>
      </c>
      <c r="N6" s="36">
        <f>SUM(O6:R6)</f>
        <v>159.61</v>
      </c>
      <c r="O6" s="36"/>
      <c r="P6" s="16"/>
      <c r="Q6" s="16">
        <v>80</v>
      </c>
      <c r="R6" s="16">
        <v>79.61</v>
      </c>
      <c r="S6" s="36">
        <f>SUM(T6:W6)</f>
        <v>0</v>
      </c>
      <c r="T6" s="16"/>
      <c r="U6" s="16"/>
      <c r="V6" s="16"/>
      <c r="W6" s="16"/>
      <c r="X6" s="36">
        <f>Y6+AD6</f>
        <v>154.82848</v>
      </c>
      <c r="Y6" s="36">
        <f>SUM(Z6:AC6)</f>
        <v>154.82848</v>
      </c>
      <c r="Z6" s="16"/>
      <c r="AA6" s="16"/>
      <c r="AB6" s="16">
        <v>80</v>
      </c>
      <c r="AC6" s="16">
        <v>74.82848</v>
      </c>
      <c r="AD6" s="36">
        <f>SUM(AE6:AH6)</f>
        <v>0</v>
      </c>
      <c r="AE6" s="16"/>
      <c r="AF6" s="16"/>
      <c r="AG6" s="16"/>
      <c r="AH6" s="16"/>
    </row>
    <row r="7" s="3" customFormat="1" ht="89" customHeight="1" spans="1:34">
      <c r="A7" s="17">
        <v>3</v>
      </c>
      <c r="B7" s="18" t="s">
        <v>42</v>
      </c>
      <c r="C7" s="18" t="s">
        <v>43</v>
      </c>
      <c r="D7" s="18" t="s">
        <v>27</v>
      </c>
      <c r="E7" s="18" t="s">
        <v>44</v>
      </c>
      <c r="F7" s="18" t="s">
        <v>45</v>
      </c>
      <c r="G7" s="19" t="s">
        <v>46</v>
      </c>
      <c r="H7" s="18" t="s">
        <v>47</v>
      </c>
      <c r="I7" s="18" t="s">
        <v>48</v>
      </c>
      <c r="J7" s="18" t="s">
        <v>49</v>
      </c>
      <c r="K7" s="18" t="s">
        <v>50</v>
      </c>
      <c r="L7" s="17">
        <v>200</v>
      </c>
      <c r="M7" s="36">
        <f>N7+S7</f>
        <v>160</v>
      </c>
      <c r="N7" s="36">
        <f>SUM(O7:R7)</f>
        <v>160</v>
      </c>
      <c r="O7" s="36"/>
      <c r="P7" s="17"/>
      <c r="Q7" s="17">
        <v>160</v>
      </c>
      <c r="R7" s="17"/>
      <c r="S7" s="36">
        <f>SUM(T7:W7)</f>
        <v>0</v>
      </c>
      <c r="T7" s="17"/>
      <c r="U7" s="17"/>
      <c r="V7" s="17"/>
      <c r="W7" s="17"/>
      <c r="X7" s="36">
        <f>Y7+AD7</f>
        <v>160</v>
      </c>
      <c r="Y7" s="36">
        <f>SUM(Z7:AC7)</f>
        <v>160</v>
      </c>
      <c r="Z7" s="17"/>
      <c r="AA7" s="17"/>
      <c r="AB7" s="17">
        <v>160</v>
      </c>
      <c r="AC7" s="17"/>
      <c r="AD7" s="36">
        <f>SUM(AE7:AH7)</f>
        <v>0</v>
      </c>
      <c r="AE7" s="17"/>
      <c r="AF7" s="17"/>
      <c r="AG7" s="17"/>
      <c r="AH7" s="17"/>
    </row>
    <row r="8" s="4" customFormat="1" ht="54" customHeight="1" spans="1:34">
      <c r="A8" s="17">
        <v>4</v>
      </c>
      <c r="B8" s="19" t="s">
        <v>51</v>
      </c>
      <c r="C8" s="19" t="s">
        <v>52</v>
      </c>
      <c r="D8" s="18" t="s">
        <v>27</v>
      </c>
      <c r="E8" s="18" t="s">
        <v>44</v>
      </c>
      <c r="F8" s="18" t="s">
        <v>53</v>
      </c>
      <c r="G8" s="19" t="s">
        <v>46</v>
      </c>
      <c r="H8" s="18" t="s">
        <v>54</v>
      </c>
      <c r="I8" s="18" t="s">
        <v>55</v>
      </c>
      <c r="J8" s="18" t="s">
        <v>56</v>
      </c>
      <c r="K8" s="20" t="s">
        <v>57</v>
      </c>
      <c r="L8" s="17">
        <v>50</v>
      </c>
      <c r="M8" s="36">
        <f>N8+S8</f>
        <v>49.6</v>
      </c>
      <c r="N8" s="36">
        <f>SUM(O8:R8)</f>
        <v>49.6</v>
      </c>
      <c r="O8" s="36">
        <v>49.6</v>
      </c>
      <c r="P8" s="17"/>
      <c r="Q8" s="17"/>
      <c r="R8" s="17"/>
      <c r="S8" s="36">
        <f>SUM(T8:W8)</f>
        <v>0</v>
      </c>
      <c r="T8" s="17"/>
      <c r="U8" s="17"/>
      <c r="V8" s="17"/>
      <c r="W8" s="17"/>
      <c r="X8" s="36">
        <f>Y8+AD8</f>
        <v>48.112</v>
      </c>
      <c r="Y8" s="36">
        <f>SUM(Z8:AC8)</f>
        <v>48.112</v>
      </c>
      <c r="Z8" s="17">
        <v>48.112</v>
      </c>
      <c r="AA8" s="17"/>
      <c r="AB8" s="17"/>
      <c r="AC8" s="17"/>
      <c r="AD8" s="36">
        <f>SUM(AE8:AH8)</f>
        <v>0</v>
      </c>
      <c r="AE8" s="17"/>
      <c r="AF8" s="17"/>
      <c r="AG8" s="17"/>
      <c r="AH8" s="17"/>
    </row>
    <row r="9" s="4" customFormat="1" ht="54" customHeight="1" spans="1:34">
      <c r="A9" s="17">
        <v>5</v>
      </c>
      <c r="B9" s="18" t="s">
        <v>58</v>
      </c>
      <c r="C9" s="18" t="s">
        <v>26</v>
      </c>
      <c r="D9" s="18" t="s">
        <v>27</v>
      </c>
      <c r="E9" s="18" t="s">
        <v>59</v>
      </c>
      <c r="F9" s="18" t="s">
        <v>60</v>
      </c>
      <c r="G9" s="18" t="s">
        <v>61</v>
      </c>
      <c r="H9" s="18" t="s">
        <v>38</v>
      </c>
      <c r="I9" s="19" t="s">
        <v>62</v>
      </c>
      <c r="J9" s="18" t="s">
        <v>63</v>
      </c>
      <c r="K9" s="18" t="s">
        <v>64</v>
      </c>
      <c r="L9" s="17">
        <v>300</v>
      </c>
      <c r="M9" s="36">
        <f>N9+S9</f>
        <v>292</v>
      </c>
      <c r="N9" s="36">
        <f>SUM(O9:R9)</f>
        <v>292</v>
      </c>
      <c r="O9" s="36"/>
      <c r="P9" s="17"/>
      <c r="Q9" s="17"/>
      <c r="R9" s="17">
        <v>292</v>
      </c>
      <c r="S9" s="36">
        <f>SUM(T9:W9)</f>
        <v>0</v>
      </c>
      <c r="T9" s="17"/>
      <c r="U9" s="17"/>
      <c r="V9" s="17"/>
      <c r="W9" s="17"/>
      <c r="X9" s="36">
        <f>Y9+AD9</f>
        <v>283.24</v>
      </c>
      <c r="Y9" s="36">
        <f>SUM(Z9:AC9)</f>
        <v>283.24</v>
      </c>
      <c r="Z9" s="17"/>
      <c r="AA9" s="17"/>
      <c r="AB9" s="17"/>
      <c r="AC9" s="17">
        <v>283.24</v>
      </c>
      <c r="AD9" s="36">
        <f>SUM(AE9:AH9)</f>
        <v>0</v>
      </c>
      <c r="AE9" s="17"/>
      <c r="AF9" s="17"/>
      <c r="AG9" s="17"/>
      <c r="AH9" s="17"/>
    </row>
    <row r="10" s="4" customFormat="1" ht="54" customHeight="1" spans="1:34">
      <c r="A10" s="17">
        <v>6</v>
      </c>
      <c r="B10" s="18" t="s">
        <v>58</v>
      </c>
      <c r="C10" s="18" t="s">
        <v>26</v>
      </c>
      <c r="D10" s="18" t="s">
        <v>27</v>
      </c>
      <c r="E10" s="18" t="s">
        <v>59</v>
      </c>
      <c r="F10" s="18" t="s">
        <v>65</v>
      </c>
      <c r="G10" s="18" t="s">
        <v>61</v>
      </c>
      <c r="H10" s="18" t="s">
        <v>38</v>
      </c>
      <c r="I10" s="19" t="s">
        <v>66</v>
      </c>
      <c r="J10" s="18" t="s">
        <v>67</v>
      </c>
      <c r="K10" s="18" t="s">
        <v>68</v>
      </c>
      <c r="L10" s="17">
        <v>100</v>
      </c>
      <c r="M10" s="36">
        <f>N10+S10</f>
        <v>99.11</v>
      </c>
      <c r="N10" s="36">
        <f>SUM(O10:R10)</f>
        <v>99.11</v>
      </c>
      <c r="O10" s="36"/>
      <c r="P10" s="17"/>
      <c r="Q10" s="17"/>
      <c r="R10" s="17">
        <v>99.11</v>
      </c>
      <c r="S10" s="36">
        <f>SUM(T10:W10)</f>
        <v>0</v>
      </c>
      <c r="T10" s="17"/>
      <c r="U10" s="17"/>
      <c r="V10" s="17"/>
      <c r="W10" s="17"/>
      <c r="X10" s="36">
        <f>Y10+AD10</f>
        <v>96.1367</v>
      </c>
      <c r="Y10" s="36">
        <f>SUM(Z10:AC10)</f>
        <v>96.1367</v>
      </c>
      <c r="Z10" s="17"/>
      <c r="AA10" s="17"/>
      <c r="AB10" s="17"/>
      <c r="AC10" s="17">
        <v>96.1367</v>
      </c>
      <c r="AD10" s="36">
        <f>SUM(AE10:AH10)</f>
        <v>0</v>
      </c>
      <c r="AE10" s="17"/>
      <c r="AF10" s="17"/>
      <c r="AG10" s="17"/>
      <c r="AH10" s="17"/>
    </row>
    <row r="11" s="4" customFormat="1" ht="54" customHeight="1" spans="1:34">
      <c r="A11" s="17"/>
      <c r="B11" s="18" t="s">
        <v>58</v>
      </c>
      <c r="C11" s="18" t="s">
        <v>26</v>
      </c>
      <c r="D11" s="18" t="s">
        <v>27</v>
      </c>
      <c r="E11" s="18" t="s">
        <v>69</v>
      </c>
      <c r="F11" s="18" t="s">
        <v>70</v>
      </c>
      <c r="G11" s="18" t="s">
        <v>61</v>
      </c>
      <c r="H11" s="18" t="s">
        <v>38</v>
      </c>
      <c r="I11" s="18" t="s">
        <v>71</v>
      </c>
      <c r="J11" s="18" t="s">
        <v>72</v>
      </c>
      <c r="K11" s="18" t="s">
        <v>73</v>
      </c>
      <c r="L11" s="17">
        <v>771</v>
      </c>
      <c r="M11" s="36">
        <v>761.53</v>
      </c>
      <c r="N11" s="36">
        <v>761.53</v>
      </c>
      <c r="O11" s="36"/>
      <c r="P11" s="17"/>
      <c r="Q11" s="17"/>
      <c r="R11" s="36">
        <v>761.53</v>
      </c>
      <c r="S11" s="36">
        <f>SUM(T11:W11)</f>
        <v>0</v>
      </c>
      <c r="T11" s="17"/>
      <c r="U11" s="17"/>
      <c r="V11" s="17"/>
      <c r="W11" s="17"/>
      <c r="X11" s="36">
        <v>755.71</v>
      </c>
      <c r="Y11" s="36">
        <v>755.71</v>
      </c>
      <c r="Z11" s="17"/>
      <c r="AA11" s="17"/>
      <c r="AB11" s="17"/>
      <c r="AC11" s="36">
        <v>755.71</v>
      </c>
      <c r="AD11" s="36">
        <f>SUM(AE11:AH11)</f>
        <v>0</v>
      </c>
      <c r="AE11" s="17"/>
      <c r="AF11" s="17"/>
      <c r="AG11" s="17"/>
      <c r="AH11" s="17"/>
    </row>
    <row r="12" s="4" customFormat="1" ht="54" customHeight="1" spans="1:34">
      <c r="A12" s="17">
        <v>2</v>
      </c>
      <c r="B12" s="19" t="s">
        <v>51</v>
      </c>
      <c r="C12" s="19" t="s">
        <v>52</v>
      </c>
      <c r="D12" s="18" t="s">
        <v>74</v>
      </c>
      <c r="E12" s="18" t="s">
        <v>75</v>
      </c>
      <c r="F12" s="18" t="s">
        <v>76</v>
      </c>
      <c r="G12" s="19" t="s">
        <v>30</v>
      </c>
      <c r="H12" s="20" t="s">
        <v>77</v>
      </c>
      <c r="I12" s="19" t="s">
        <v>78</v>
      </c>
      <c r="J12" s="19" t="s">
        <v>79</v>
      </c>
      <c r="K12" s="19" t="s">
        <v>80</v>
      </c>
      <c r="L12" s="17">
        <v>560</v>
      </c>
      <c r="M12" s="36">
        <f>N12+S12</f>
        <v>560</v>
      </c>
      <c r="N12" s="36">
        <f>SUM(O12:R12)</f>
        <v>560</v>
      </c>
      <c r="O12" s="17">
        <v>560</v>
      </c>
      <c r="P12" s="17"/>
      <c r="Q12" s="17"/>
      <c r="R12" s="17"/>
      <c r="S12" s="36">
        <f>SUM(T12:W12)</f>
        <v>0</v>
      </c>
      <c r="T12" s="17"/>
      <c r="U12" s="17"/>
      <c r="V12" s="17"/>
      <c r="W12" s="17"/>
      <c r="X12" s="36">
        <f>Y12+AD12</f>
        <v>539.927642</v>
      </c>
      <c r="Y12" s="36">
        <f>SUM(Z12:AC12)</f>
        <v>539.927642</v>
      </c>
      <c r="Z12" s="17">
        <v>539.927642</v>
      </c>
      <c r="AA12" s="17"/>
      <c r="AB12" s="17"/>
      <c r="AC12" s="17"/>
      <c r="AD12" s="36">
        <f>SUM(AE12:AH12)</f>
        <v>0</v>
      </c>
      <c r="AE12" s="17"/>
      <c r="AF12" s="17"/>
      <c r="AG12" s="17"/>
      <c r="AH12" s="17"/>
    </row>
    <row r="13" s="3" customFormat="1" ht="31" customHeight="1" spans="1:34">
      <c r="A13" s="17">
        <v>3</v>
      </c>
      <c r="B13" s="19" t="s">
        <v>51</v>
      </c>
      <c r="C13" s="19" t="s">
        <v>52</v>
      </c>
      <c r="D13" s="18" t="s">
        <v>74</v>
      </c>
      <c r="E13" s="18" t="s">
        <v>81</v>
      </c>
      <c r="F13" s="18" t="s">
        <v>82</v>
      </c>
      <c r="G13" s="19" t="s">
        <v>30</v>
      </c>
      <c r="H13" s="20" t="s">
        <v>77</v>
      </c>
      <c r="I13" s="18" t="s">
        <v>78</v>
      </c>
      <c r="J13" s="18" t="s">
        <v>83</v>
      </c>
      <c r="K13" s="18" t="s">
        <v>84</v>
      </c>
      <c r="L13" s="17">
        <v>380</v>
      </c>
      <c r="M13" s="36">
        <f>N13+S13</f>
        <v>379.9</v>
      </c>
      <c r="N13" s="36">
        <f>SUM(O13:R13)</f>
        <v>379.9</v>
      </c>
      <c r="O13" s="18">
        <v>379.9</v>
      </c>
      <c r="P13" s="17"/>
      <c r="Q13" s="17"/>
      <c r="R13" s="17"/>
      <c r="S13" s="36">
        <f>SUM(T13:W13)</f>
        <v>0</v>
      </c>
      <c r="T13" s="17"/>
      <c r="U13" s="17"/>
      <c r="V13" s="17"/>
      <c r="W13" s="17"/>
      <c r="X13" s="36">
        <f>Y13+AD13</f>
        <v>368.5085</v>
      </c>
      <c r="Y13" s="36">
        <f>SUM(Z13:AC13)</f>
        <v>368.5085</v>
      </c>
      <c r="Z13" s="17">
        <v>368.5085</v>
      </c>
      <c r="AA13" s="17"/>
      <c r="AB13" s="17"/>
      <c r="AC13" s="17"/>
      <c r="AD13" s="36">
        <f>SUM(AE13:AH13)</f>
        <v>0</v>
      </c>
      <c r="AE13" s="17"/>
      <c r="AF13" s="17"/>
      <c r="AG13" s="17"/>
      <c r="AH13" s="17"/>
    </row>
    <row r="14" s="4" customFormat="1" ht="55" customHeight="1" spans="1:34">
      <c r="A14" s="21">
        <v>4</v>
      </c>
      <c r="B14" s="18" t="s">
        <v>58</v>
      </c>
      <c r="C14" s="18" t="s">
        <v>26</v>
      </c>
      <c r="D14" s="18" t="s">
        <v>74</v>
      </c>
      <c r="E14" s="18" t="s">
        <v>85</v>
      </c>
      <c r="F14" s="18" t="s">
        <v>86</v>
      </c>
      <c r="G14" s="18" t="s">
        <v>61</v>
      </c>
      <c r="H14" s="18" t="s">
        <v>38</v>
      </c>
      <c r="I14" s="19" t="s">
        <v>78</v>
      </c>
      <c r="J14" s="18" t="s">
        <v>87</v>
      </c>
      <c r="K14" s="18" t="s">
        <v>88</v>
      </c>
      <c r="L14" s="21">
        <v>300</v>
      </c>
      <c r="M14" s="36">
        <f>N14+S14</f>
        <v>300</v>
      </c>
      <c r="N14" s="36">
        <f>SUM(O14:R14)</f>
        <v>300</v>
      </c>
      <c r="O14" s="18"/>
      <c r="P14" s="17"/>
      <c r="Q14" s="17"/>
      <c r="R14" s="17">
        <v>300</v>
      </c>
      <c r="S14" s="36">
        <f>SUM(T14:W14)</f>
        <v>0</v>
      </c>
      <c r="T14" s="17"/>
      <c r="U14" s="17"/>
      <c r="V14" s="17"/>
      <c r="W14" s="17"/>
      <c r="X14" s="36">
        <f>Y14+AD14</f>
        <v>291</v>
      </c>
      <c r="Y14" s="36">
        <f>SUM(Z14:AC14)</f>
        <v>291</v>
      </c>
      <c r="Z14" s="17"/>
      <c r="AA14" s="17"/>
      <c r="AB14" s="17"/>
      <c r="AC14" s="17">
        <v>291</v>
      </c>
      <c r="AD14" s="36">
        <f>SUM(AE14:AH14)</f>
        <v>0</v>
      </c>
      <c r="AE14" s="17"/>
      <c r="AF14" s="17"/>
      <c r="AG14" s="17"/>
      <c r="AH14" s="17"/>
    </row>
    <row r="15" s="4" customFormat="1" ht="55" customHeight="1" spans="1:34">
      <c r="A15" s="17">
        <v>1</v>
      </c>
      <c r="B15" s="19" t="s">
        <v>89</v>
      </c>
      <c r="C15" s="19" t="s">
        <v>52</v>
      </c>
      <c r="D15" s="18" t="s">
        <v>90</v>
      </c>
      <c r="E15" s="18" t="s">
        <v>91</v>
      </c>
      <c r="F15" s="19" t="s">
        <v>92</v>
      </c>
      <c r="G15" s="19" t="s">
        <v>30</v>
      </c>
      <c r="H15" s="18" t="s">
        <v>90</v>
      </c>
      <c r="I15" s="19" t="s">
        <v>93</v>
      </c>
      <c r="J15" s="19" t="s">
        <v>94</v>
      </c>
      <c r="K15" s="19" t="s">
        <v>95</v>
      </c>
      <c r="L15" s="17">
        <v>570</v>
      </c>
      <c r="M15" s="36">
        <f>N15+S15</f>
        <v>569.98</v>
      </c>
      <c r="N15" s="36">
        <f>SUM(O15:R15)</f>
        <v>569.98</v>
      </c>
      <c r="O15" s="17">
        <v>245</v>
      </c>
      <c r="P15" s="17">
        <v>208.7</v>
      </c>
      <c r="Q15" s="17">
        <v>116.28</v>
      </c>
      <c r="R15" s="17"/>
      <c r="S15" s="36">
        <f>SUM(T15:W15)</f>
        <v>0</v>
      </c>
      <c r="T15" s="17"/>
      <c r="U15" s="17"/>
      <c r="V15" s="17"/>
      <c r="W15" s="17"/>
      <c r="X15" s="36">
        <f>Y15+AD15</f>
        <v>552.84</v>
      </c>
      <c r="Y15" s="36">
        <f>SUM(Z15:AC15)</f>
        <v>552.84</v>
      </c>
      <c r="Z15" s="17">
        <v>245</v>
      </c>
      <c r="AA15" s="17">
        <v>208.7</v>
      </c>
      <c r="AB15" s="17">
        <v>99.14</v>
      </c>
      <c r="AC15" s="17"/>
      <c r="AD15" s="36">
        <f>SUM(AE15:AH15)</f>
        <v>0</v>
      </c>
      <c r="AE15" s="17"/>
      <c r="AF15" s="17"/>
      <c r="AG15" s="17"/>
      <c r="AH15" s="17"/>
    </row>
    <row r="16" s="4" customFormat="1" ht="55" customHeight="1" spans="1:34">
      <c r="A16" s="17">
        <v>2</v>
      </c>
      <c r="B16" s="19" t="s">
        <v>51</v>
      </c>
      <c r="C16" s="19" t="s">
        <v>52</v>
      </c>
      <c r="D16" s="18" t="s">
        <v>90</v>
      </c>
      <c r="E16" s="18" t="s">
        <v>96</v>
      </c>
      <c r="F16" s="20" t="s">
        <v>97</v>
      </c>
      <c r="G16" s="19" t="s">
        <v>46</v>
      </c>
      <c r="H16" s="20" t="s">
        <v>54</v>
      </c>
      <c r="I16" s="18" t="s">
        <v>98</v>
      </c>
      <c r="J16" s="20" t="s">
        <v>99</v>
      </c>
      <c r="K16" s="20" t="s">
        <v>100</v>
      </c>
      <c r="L16" s="17">
        <v>50</v>
      </c>
      <c r="M16" s="36">
        <f>N16+S16</f>
        <v>50</v>
      </c>
      <c r="N16" s="36">
        <f>SUM(O16:R16)</f>
        <v>50</v>
      </c>
      <c r="O16" s="17">
        <v>50</v>
      </c>
      <c r="P16" s="17"/>
      <c r="Q16" s="17"/>
      <c r="R16" s="17"/>
      <c r="S16" s="36">
        <f>SUM(T16:W16)</f>
        <v>0</v>
      </c>
      <c r="T16" s="17"/>
      <c r="U16" s="17"/>
      <c r="V16" s="17"/>
      <c r="W16" s="17"/>
      <c r="X16" s="36">
        <f>Y16+AD16</f>
        <v>48.5</v>
      </c>
      <c r="Y16" s="36">
        <f>SUM(Z16:AC16)</f>
        <v>48.5</v>
      </c>
      <c r="Z16" s="17">
        <v>48.5</v>
      </c>
      <c r="AA16" s="17"/>
      <c r="AB16" s="17"/>
      <c r="AC16" s="17"/>
      <c r="AD16" s="36">
        <f>SUM(AE16:AH16)</f>
        <v>0</v>
      </c>
      <c r="AE16" s="17"/>
      <c r="AF16" s="17"/>
      <c r="AG16" s="17"/>
      <c r="AH16" s="17"/>
    </row>
    <row r="17" s="4" customFormat="1" ht="82" customHeight="1" spans="1:34">
      <c r="A17" s="22">
        <v>3</v>
      </c>
      <c r="B17" s="18" t="s">
        <v>58</v>
      </c>
      <c r="C17" s="18" t="s">
        <v>26</v>
      </c>
      <c r="D17" s="18" t="s">
        <v>90</v>
      </c>
      <c r="E17" s="18" t="s">
        <v>101</v>
      </c>
      <c r="F17" s="18" t="s">
        <v>102</v>
      </c>
      <c r="G17" s="18" t="s">
        <v>61</v>
      </c>
      <c r="H17" s="18" t="s">
        <v>38</v>
      </c>
      <c r="I17" s="19" t="s">
        <v>103</v>
      </c>
      <c r="J17" s="19" t="s">
        <v>104</v>
      </c>
      <c r="K17" s="19" t="s">
        <v>105</v>
      </c>
      <c r="L17" s="17">
        <v>400</v>
      </c>
      <c r="M17" s="36">
        <f>N17+S17</f>
        <v>389.31</v>
      </c>
      <c r="N17" s="36">
        <f>SUM(O17:R17)</f>
        <v>389.31</v>
      </c>
      <c r="O17" s="17"/>
      <c r="P17" s="17"/>
      <c r="Q17" s="17"/>
      <c r="R17" s="17">
        <v>389.31</v>
      </c>
      <c r="S17" s="36">
        <f>SUM(T17:W17)</f>
        <v>0</v>
      </c>
      <c r="T17" s="17"/>
      <c r="U17" s="17"/>
      <c r="V17" s="17"/>
      <c r="W17" s="17"/>
      <c r="X17" s="36">
        <f>Y17+AD17</f>
        <v>377.6</v>
      </c>
      <c r="Y17" s="36">
        <f>SUM(Z17:AC17)</f>
        <v>377.6</v>
      </c>
      <c r="Z17" s="17"/>
      <c r="AA17" s="17"/>
      <c r="AB17" s="17"/>
      <c r="AC17" s="17">
        <v>377.6</v>
      </c>
      <c r="AD17" s="36">
        <f>SUM(AE17:AH17)</f>
        <v>0</v>
      </c>
      <c r="AE17" s="17"/>
      <c r="AF17" s="17"/>
      <c r="AG17" s="17"/>
      <c r="AH17" s="17"/>
    </row>
    <row r="18" s="3" customFormat="1" ht="31" customHeight="1" spans="1:34">
      <c r="A18" s="17">
        <v>1</v>
      </c>
      <c r="B18" s="19" t="s">
        <v>106</v>
      </c>
      <c r="C18" s="19" t="s">
        <v>107</v>
      </c>
      <c r="D18" s="18" t="s">
        <v>108</v>
      </c>
      <c r="E18" s="18" t="s">
        <v>109</v>
      </c>
      <c r="F18" s="18" t="s">
        <v>110</v>
      </c>
      <c r="G18" s="19" t="s">
        <v>30</v>
      </c>
      <c r="H18" s="20" t="s">
        <v>77</v>
      </c>
      <c r="I18" s="19" t="s">
        <v>111</v>
      </c>
      <c r="J18" s="18" t="s">
        <v>112</v>
      </c>
      <c r="K18" s="18" t="s">
        <v>113</v>
      </c>
      <c r="L18" s="17">
        <v>377</v>
      </c>
      <c r="M18" s="36">
        <f>N18+S18</f>
        <v>377</v>
      </c>
      <c r="N18" s="36">
        <f>SUM(O18:R18)</f>
        <v>377</v>
      </c>
      <c r="O18" s="17">
        <v>252.69</v>
      </c>
      <c r="P18" s="17">
        <v>113</v>
      </c>
      <c r="Q18" s="17">
        <v>11.31</v>
      </c>
      <c r="R18" s="17"/>
      <c r="S18" s="36">
        <f>SUM(T18:W18)</f>
        <v>0</v>
      </c>
      <c r="T18" s="17"/>
      <c r="U18" s="17"/>
      <c r="V18" s="17"/>
      <c r="W18" s="17"/>
      <c r="X18" s="36">
        <f>Y18+AD18</f>
        <v>365.69</v>
      </c>
      <c r="Y18" s="36">
        <f>SUM(Z18:AC18)</f>
        <v>365.69</v>
      </c>
      <c r="Z18" s="17">
        <v>252.69</v>
      </c>
      <c r="AA18" s="17">
        <v>113</v>
      </c>
      <c r="AB18" s="17"/>
      <c r="AC18" s="17"/>
      <c r="AD18" s="36">
        <f>SUM(AE18:AH18)</f>
        <v>0</v>
      </c>
      <c r="AE18" s="17"/>
      <c r="AF18" s="17"/>
      <c r="AG18" s="17"/>
      <c r="AH18" s="17"/>
    </row>
    <row r="19" s="4" customFormat="1" ht="49" customHeight="1" spans="1:34">
      <c r="A19" s="17">
        <v>2</v>
      </c>
      <c r="B19" s="19" t="s">
        <v>114</v>
      </c>
      <c r="C19" s="19" t="s">
        <v>52</v>
      </c>
      <c r="D19" s="18" t="s">
        <v>108</v>
      </c>
      <c r="E19" s="18" t="s">
        <v>115</v>
      </c>
      <c r="F19" s="18" t="s">
        <v>116</v>
      </c>
      <c r="G19" s="19" t="s">
        <v>46</v>
      </c>
      <c r="H19" s="18" t="s">
        <v>31</v>
      </c>
      <c r="I19" s="19" t="s">
        <v>117</v>
      </c>
      <c r="J19" s="18" t="s">
        <v>118</v>
      </c>
      <c r="K19" s="18" t="s">
        <v>119</v>
      </c>
      <c r="L19" s="21">
        <v>310</v>
      </c>
      <c r="M19" s="36">
        <f>N19+S19</f>
        <v>310</v>
      </c>
      <c r="N19" s="36">
        <f>SUM(O19:R19)</f>
        <v>310</v>
      </c>
      <c r="O19" s="17">
        <v>100</v>
      </c>
      <c r="P19" s="17"/>
      <c r="Q19" s="17">
        <v>210</v>
      </c>
      <c r="R19" s="17"/>
      <c r="S19" s="36">
        <f>SUM(T19:W19)</f>
        <v>0</v>
      </c>
      <c r="T19" s="17"/>
      <c r="U19" s="17"/>
      <c r="V19" s="17"/>
      <c r="W19" s="17"/>
      <c r="X19" s="36">
        <f>Y19+AD19</f>
        <v>300.7</v>
      </c>
      <c r="Y19" s="36">
        <f>SUM(Z19:AC19)</f>
        <v>300.7</v>
      </c>
      <c r="Z19" s="17">
        <v>100</v>
      </c>
      <c r="AA19" s="17"/>
      <c r="AB19" s="17">
        <v>200.7</v>
      </c>
      <c r="AC19" s="17"/>
      <c r="AD19" s="36">
        <f>SUM(AE19:AH19)</f>
        <v>0</v>
      </c>
      <c r="AE19" s="17"/>
      <c r="AF19" s="17"/>
      <c r="AG19" s="17"/>
      <c r="AH19" s="17"/>
    </row>
    <row r="20" s="4" customFormat="1" ht="72" customHeight="1" spans="1:34">
      <c r="A20" s="21">
        <v>3</v>
      </c>
      <c r="B20" s="19" t="s">
        <v>120</v>
      </c>
      <c r="C20" s="19" t="s">
        <v>52</v>
      </c>
      <c r="D20" s="18" t="s">
        <v>108</v>
      </c>
      <c r="E20" s="18" t="s">
        <v>121</v>
      </c>
      <c r="F20" s="18" t="s">
        <v>122</v>
      </c>
      <c r="G20" s="19" t="s">
        <v>46</v>
      </c>
      <c r="H20" s="18" t="s">
        <v>31</v>
      </c>
      <c r="I20" s="19" t="s">
        <v>123</v>
      </c>
      <c r="J20" s="18" t="s">
        <v>124</v>
      </c>
      <c r="K20" s="18" t="s">
        <v>125</v>
      </c>
      <c r="L20" s="21">
        <v>305</v>
      </c>
      <c r="M20" s="36">
        <f>N20+S20</f>
        <v>263.95</v>
      </c>
      <c r="N20" s="36">
        <f>SUM(O20:R20)</f>
        <v>263.95</v>
      </c>
      <c r="O20" s="17">
        <v>50</v>
      </c>
      <c r="P20" s="17">
        <v>107</v>
      </c>
      <c r="Q20" s="17">
        <v>106.95</v>
      </c>
      <c r="R20" s="17"/>
      <c r="S20" s="36">
        <f>SUM(T20:W20)</f>
        <v>0</v>
      </c>
      <c r="T20" s="17"/>
      <c r="U20" s="17"/>
      <c r="V20" s="17"/>
      <c r="W20" s="17"/>
      <c r="X20" s="36">
        <f>Y20+AD20</f>
        <v>256.05</v>
      </c>
      <c r="Y20" s="36">
        <f>SUM(Z20:AC20)</f>
        <v>256.05</v>
      </c>
      <c r="Z20" s="17">
        <v>50</v>
      </c>
      <c r="AA20" s="17">
        <v>107</v>
      </c>
      <c r="AB20" s="17">
        <v>99.05</v>
      </c>
      <c r="AC20" s="17"/>
      <c r="AD20" s="36">
        <f>SUM(AE20:AH20)</f>
        <v>0</v>
      </c>
      <c r="AE20" s="17"/>
      <c r="AF20" s="17"/>
      <c r="AG20" s="17"/>
      <c r="AH20" s="17"/>
    </row>
    <row r="21" s="4" customFormat="1" ht="49" customHeight="1" spans="1:34">
      <c r="A21" s="17">
        <v>4</v>
      </c>
      <c r="B21" s="18" t="s">
        <v>126</v>
      </c>
      <c r="C21" s="18" t="s">
        <v>127</v>
      </c>
      <c r="D21" s="18" t="s">
        <v>108</v>
      </c>
      <c r="E21" s="18" t="s">
        <v>128</v>
      </c>
      <c r="F21" s="18" t="s">
        <v>129</v>
      </c>
      <c r="G21" s="20" t="s">
        <v>30</v>
      </c>
      <c r="H21" s="18" t="s">
        <v>38</v>
      </c>
      <c r="I21" s="19" t="s">
        <v>111</v>
      </c>
      <c r="J21" s="18" t="s">
        <v>130</v>
      </c>
      <c r="K21" s="18" t="s">
        <v>131</v>
      </c>
      <c r="L21" s="21">
        <v>300</v>
      </c>
      <c r="M21" s="36">
        <f>N21+S21</f>
        <v>298.9</v>
      </c>
      <c r="N21" s="36">
        <f>SUM(O21:R21)</f>
        <v>298.9</v>
      </c>
      <c r="O21" s="17"/>
      <c r="P21" s="17"/>
      <c r="Q21" s="17">
        <v>83</v>
      </c>
      <c r="R21" s="17">
        <v>215.9</v>
      </c>
      <c r="S21" s="36">
        <f>SUM(T21:W21)</f>
        <v>0</v>
      </c>
      <c r="T21" s="17"/>
      <c r="U21" s="17"/>
      <c r="V21" s="17"/>
      <c r="W21" s="17"/>
      <c r="X21" s="36">
        <f>Y21+AD21</f>
        <v>289.93</v>
      </c>
      <c r="Y21" s="36">
        <f>SUM(Z21:AC21)</f>
        <v>289.93</v>
      </c>
      <c r="Z21" s="17">
        <v>0</v>
      </c>
      <c r="AA21" s="17"/>
      <c r="AB21" s="17">
        <v>83</v>
      </c>
      <c r="AC21" s="17">
        <v>206.93</v>
      </c>
      <c r="AD21" s="36">
        <f>SUM(AE21:AH21)</f>
        <v>0</v>
      </c>
      <c r="AE21" s="17"/>
      <c r="AF21" s="17"/>
      <c r="AG21" s="17"/>
      <c r="AH21" s="17"/>
    </row>
    <row r="22" s="4" customFormat="1" ht="49" customHeight="1" spans="1:34">
      <c r="A22" s="23">
        <v>1</v>
      </c>
      <c r="B22" s="18" t="s">
        <v>132</v>
      </c>
      <c r="C22" s="18" t="s">
        <v>127</v>
      </c>
      <c r="D22" s="18" t="s">
        <v>133</v>
      </c>
      <c r="E22" s="18" t="s">
        <v>134</v>
      </c>
      <c r="F22" s="19" t="s">
        <v>135</v>
      </c>
      <c r="G22" s="18" t="s">
        <v>46</v>
      </c>
      <c r="H22" s="18" t="s">
        <v>31</v>
      </c>
      <c r="I22" s="18" t="s">
        <v>136</v>
      </c>
      <c r="J22" s="18" t="s">
        <v>137</v>
      </c>
      <c r="K22" s="18" t="s">
        <v>138</v>
      </c>
      <c r="L22" s="23">
        <v>385</v>
      </c>
      <c r="M22" s="36">
        <f>N22+S22</f>
        <v>382.94</v>
      </c>
      <c r="N22" s="36">
        <f>SUM(O22:R22)</f>
        <v>208.033843</v>
      </c>
      <c r="O22" s="17"/>
      <c r="P22" s="17"/>
      <c r="Q22" s="17">
        <v>100</v>
      </c>
      <c r="R22" s="17">
        <v>108.033843</v>
      </c>
      <c r="S22" s="36">
        <f>SUM(T22:W22)</f>
        <v>174.906157</v>
      </c>
      <c r="T22" s="17">
        <v>174.906157</v>
      </c>
      <c r="U22" s="17"/>
      <c r="V22" s="17"/>
      <c r="W22" s="17"/>
      <c r="X22" s="36">
        <f>Y22+AD22</f>
        <v>354.1774</v>
      </c>
      <c r="Y22" s="36">
        <f>SUM(Z22:AC22)</f>
        <v>208.033843</v>
      </c>
      <c r="Z22" s="17"/>
      <c r="AA22" s="17"/>
      <c r="AB22" s="17">
        <v>100</v>
      </c>
      <c r="AC22" s="17">
        <v>108.033843</v>
      </c>
      <c r="AD22" s="36">
        <f t="shared" ref="AD22:AD47" si="0">SUM(AE22:AH22)</f>
        <v>146.143557</v>
      </c>
      <c r="AE22" s="17">
        <v>146.143557</v>
      </c>
      <c r="AF22" s="17"/>
      <c r="AG22" s="17"/>
      <c r="AH22" s="17"/>
    </row>
    <row r="23" s="3" customFormat="1" ht="27" customHeight="1" spans="1:34">
      <c r="A23" s="22">
        <v>2</v>
      </c>
      <c r="B23" s="18" t="s">
        <v>139</v>
      </c>
      <c r="C23" s="18" t="s">
        <v>26</v>
      </c>
      <c r="D23" s="18" t="s">
        <v>133</v>
      </c>
      <c r="E23" s="18" t="s">
        <v>134</v>
      </c>
      <c r="F23" s="18" t="s">
        <v>140</v>
      </c>
      <c r="G23" s="18" t="s">
        <v>30</v>
      </c>
      <c r="H23" s="18" t="s">
        <v>77</v>
      </c>
      <c r="I23" s="18" t="s">
        <v>141</v>
      </c>
      <c r="J23" s="37" t="s">
        <v>142</v>
      </c>
      <c r="K23" s="18" t="s">
        <v>143</v>
      </c>
      <c r="L23" s="22">
        <v>280</v>
      </c>
      <c r="M23" s="36">
        <f>N23+S23</f>
        <v>279.9</v>
      </c>
      <c r="N23" s="36">
        <f>SUM(O23:R23)</f>
        <v>279.9</v>
      </c>
      <c r="O23" s="17"/>
      <c r="P23" s="17"/>
      <c r="Q23" s="17">
        <v>109.9</v>
      </c>
      <c r="R23" s="17">
        <v>170</v>
      </c>
      <c r="S23" s="36">
        <f>SUM(T23:W23)</f>
        <v>0</v>
      </c>
      <c r="T23" s="17"/>
      <c r="U23" s="17"/>
      <c r="V23" s="17"/>
      <c r="W23" s="17"/>
      <c r="X23" s="36">
        <f>Y23+AD23</f>
        <v>271.5977</v>
      </c>
      <c r="Y23" s="36">
        <f>SUM(Z23:AC23)</f>
        <v>271.5977</v>
      </c>
      <c r="Z23" s="17"/>
      <c r="AA23" s="17"/>
      <c r="AB23" s="17">
        <v>101.5977</v>
      </c>
      <c r="AC23" s="17">
        <v>170</v>
      </c>
      <c r="AD23" s="36">
        <f t="shared" si="0"/>
        <v>0</v>
      </c>
      <c r="AE23" s="17"/>
      <c r="AF23" s="17"/>
      <c r="AG23" s="17"/>
      <c r="AH23" s="17"/>
    </row>
    <row r="24" s="4" customFormat="1" ht="43" customHeight="1" spans="1:34">
      <c r="A24" s="17">
        <v>3</v>
      </c>
      <c r="B24" s="18" t="s">
        <v>144</v>
      </c>
      <c r="C24" s="19" t="s">
        <v>145</v>
      </c>
      <c r="D24" s="18" t="s">
        <v>133</v>
      </c>
      <c r="E24" s="18" t="s">
        <v>146</v>
      </c>
      <c r="F24" s="24" t="s">
        <v>147</v>
      </c>
      <c r="G24" s="18" t="s">
        <v>30</v>
      </c>
      <c r="H24" s="18" t="s">
        <v>77</v>
      </c>
      <c r="I24" s="18" t="s">
        <v>148</v>
      </c>
      <c r="J24" s="18" t="s">
        <v>149</v>
      </c>
      <c r="K24" s="18" t="s">
        <v>150</v>
      </c>
      <c r="L24" s="17">
        <v>160</v>
      </c>
      <c r="M24" s="36">
        <f>N24+S24</f>
        <v>159.96</v>
      </c>
      <c r="N24" s="36">
        <f>SUM(O24:R24)</f>
        <v>159.96</v>
      </c>
      <c r="O24" s="17"/>
      <c r="P24" s="17">
        <v>96</v>
      </c>
      <c r="Q24" s="17"/>
      <c r="R24" s="17">
        <v>63.96</v>
      </c>
      <c r="S24" s="36">
        <f>SUM(T24:W24)</f>
        <v>0</v>
      </c>
      <c r="T24" s="17"/>
      <c r="U24" s="17"/>
      <c r="V24" s="17"/>
      <c r="W24" s="17"/>
      <c r="X24" s="36">
        <f>Y24+AD24</f>
        <v>155.170431</v>
      </c>
      <c r="Y24" s="36">
        <f>SUM(Z24:AC24)</f>
        <v>155.170431</v>
      </c>
      <c r="Z24" s="17">
        <v>0</v>
      </c>
      <c r="AA24" s="17">
        <v>96</v>
      </c>
      <c r="AB24" s="17"/>
      <c r="AC24" s="17">
        <v>59.170431</v>
      </c>
      <c r="AD24" s="36">
        <f t="shared" si="0"/>
        <v>0</v>
      </c>
      <c r="AE24" s="17"/>
      <c r="AF24" s="17"/>
      <c r="AG24" s="17"/>
      <c r="AH24" s="17"/>
    </row>
    <row r="25" s="4" customFormat="1" ht="43" customHeight="1" spans="1:34">
      <c r="A25" s="17">
        <v>4</v>
      </c>
      <c r="B25" s="19" t="s">
        <v>51</v>
      </c>
      <c r="C25" s="19" t="s">
        <v>52</v>
      </c>
      <c r="D25" s="18" t="s">
        <v>133</v>
      </c>
      <c r="E25" s="18" t="s">
        <v>151</v>
      </c>
      <c r="F25" s="24" t="s">
        <v>152</v>
      </c>
      <c r="G25" s="18" t="s">
        <v>46</v>
      </c>
      <c r="H25" s="20" t="s">
        <v>54</v>
      </c>
      <c r="I25" s="18" t="s">
        <v>153</v>
      </c>
      <c r="J25" s="20" t="s">
        <v>154</v>
      </c>
      <c r="K25" s="37" t="s">
        <v>155</v>
      </c>
      <c r="L25" s="17">
        <v>50</v>
      </c>
      <c r="M25" s="36">
        <f>N25+S25</f>
        <v>49.86</v>
      </c>
      <c r="N25" s="36">
        <f>SUM(O25:R25)</f>
        <v>49.86</v>
      </c>
      <c r="O25" s="17">
        <v>49.86</v>
      </c>
      <c r="P25" s="17"/>
      <c r="Q25" s="17"/>
      <c r="R25" s="17"/>
      <c r="S25" s="36">
        <f>SUM(T25:W25)</f>
        <v>0</v>
      </c>
      <c r="T25" s="17"/>
      <c r="U25" s="17"/>
      <c r="V25" s="17"/>
      <c r="W25" s="17"/>
      <c r="X25" s="36">
        <f>Y25+AD25</f>
        <v>48.366916</v>
      </c>
      <c r="Y25" s="36">
        <f>SUM(Z25:AC25)</f>
        <v>48.366916</v>
      </c>
      <c r="Z25" s="17">
        <v>48.366916</v>
      </c>
      <c r="AA25" s="17"/>
      <c r="AB25" s="17"/>
      <c r="AC25" s="17"/>
      <c r="AD25" s="36">
        <f t="shared" si="0"/>
        <v>0</v>
      </c>
      <c r="AE25" s="17"/>
      <c r="AF25" s="17"/>
      <c r="AG25" s="17"/>
      <c r="AH25" s="17"/>
    </row>
    <row r="26" s="4" customFormat="1" ht="43" customHeight="1" spans="1:34">
      <c r="A26" s="17">
        <v>5</v>
      </c>
      <c r="B26" s="18" t="s">
        <v>58</v>
      </c>
      <c r="C26" s="18" t="s">
        <v>26</v>
      </c>
      <c r="D26" s="18" t="s">
        <v>133</v>
      </c>
      <c r="E26" s="18" t="s">
        <v>156</v>
      </c>
      <c r="F26" s="18" t="s">
        <v>157</v>
      </c>
      <c r="G26" s="18" t="s">
        <v>61</v>
      </c>
      <c r="H26" s="18" t="s">
        <v>38</v>
      </c>
      <c r="I26" s="19" t="s">
        <v>158</v>
      </c>
      <c r="J26" s="18" t="s">
        <v>159</v>
      </c>
      <c r="K26" s="18" t="s">
        <v>160</v>
      </c>
      <c r="L26" s="17">
        <v>300</v>
      </c>
      <c r="M26" s="36">
        <f>N26+S26</f>
        <v>298.12</v>
      </c>
      <c r="N26" s="36">
        <f>SUM(O26:R26)</f>
        <v>180</v>
      </c>
      <c r="O26" s="17"/>
      <c r="P26" s="17"/>
      <c r="Q26" s="17"/>
      <c r="R26" s="17">
        <v>180</v>
      </c>
      <c r="S26" s="36">
        <f>SUM(T26:W26)</f>
        <v>118.12</v>
      </c>
      <c r="T26" s="17">
        <v>118.12</v>
      </c>
      <c r="U26" s="17"/>
      <c r="V26" s="17"/>
      <c r="W26" s="17"/>
      <c r="X26" s="36">
        <f>Y26+AD26</f>
        <v>289.1764</v>
      </c>
      <c r="Y26" s="36">
        <f>SUM(Z26:AC26)</f>
        <v>180</v>
      </c>
      <c r="Z26" s="17"/>
      <c r="AA26" s="17"/>
      <c r="AB26" s="17"/>
      <c r="AC26" s="17">
        <v>180</v>
      </c>
      <c r="AD26" s="36">
        <f t="shared" si="0"/>
        <v>109.1764</v>
      </c>
      <c r="AE26" s="17">
        <v>109.1764</v>
      </c>
      <c r="AF26" s="17"/>
      <c r="AG26" s="17"/>
      <c r="AH26" s="17"/>
    </row>
    <row r="27" s="4" customFormat="1" ht="43" customHeight="1" spans="1:34">
      <c r="A27" s="17">
        <v>1</v>
      </c>
      <c r="B27" s="18" t="s">
        <v>132</v>
      </c>
      <c r="C27" s="18" t="s">
        <v>127</v>
      </c>
      <c r="D27" s="18" t="s">
        <v>161</v>
      </c>
      <c r="E27" s="18" t="s">
        <v>162</v>
      </c>
      <c r="F27" s="19" t="s">
        <v>163</v>
      </c>
      <c r="G27" s="18" t="s">
        <v>30</v>
      </c>
      <c r="H27" s="18" t="s">
        <v>77</v>
      </c>
      <c r="I27" s="18" t="s">
        <v>164</v>
      </c>
      <c r="J27" s="18" t="s">
        <v>165</v>
      </c>
      <c r="K27" s="18" t="s">
        <v>166</v>
      </c>
      <c r="L27" s="17">
        <v>80</v>
      </c>
      <c r="M27" s="36">
        <f t="shared" ref="M27:M64" si="1">N27+S27</f>
        <v>80</v>
      </c>
      <c r="N27" s="36">
        <f t="shared" ref="N27:N64" si="2">SUM(O27:R27)</f>
        <v>80</v>
      </c>
      <c r="O27" s="17"/>
      <c r="P27" s="17"/>
      <c r="Q27" s="17">
        <v>80</v>
      </c>
      <c r="R27" s="17"/>
      <c r="S27" s="36">
        <f t="shared" ref="S27:S64" si="3">SUM(T27:W27)</f>
        <v>0</v>
      </c>
      <c r="T27" s="17"/>
      <c r="U27" s="17"/>
      <c r="V27" s="17"/>
      <c r="W27" s="17"/>
      <c r="X27" s="36">
        <f t="shared" ref="X27:X64" si="4">Y27+AD27</f>
        <v>77.6</v>
      </c>
      <c r="Y27" s="36">
        <f t="shared" ref="Y27:Y64" si="5">SUM(Z27:AC27)</f>
        <v>77.6</v>
      </c>
      <c r="Z27" s="17"/>
      <c r="AA27" s="17"/>
      <c r="AB27" s="17">
        <v>77.6</v>
      </c>
      <c r="AC27" s="17"/>
      <c r="AD27" s="36">
        <f>SUM(AE27:AH27)</f>
        <v>0</v>
      </c>
      <c r="AE27" s="17"/>
      <c r="AF27" s="17"/>
      <c r="AG27" s="17"/>
      <c r="AH27" s="17"/>
    </row>
    <row r="28" s="4" customFormat="1" ht="43" customHeight="1" spans="1:34">
      <c r="A28" s="21">
        <v>2</v>
      </c>
      <c r="B28" s="18" t="s">
        <v>58</v>
      </c>
      <c r="C28" s="18" t="s">
        <v>26</v>
      </c>
      <c r="D28" s="18" t="s">
        <v>161</v>
      </c>
      <c r="E28" s="18" t="s">
        <v>167</v>
      </c>
      <c r="F28" s="19" t="s">
        <v>168</v>
      </c>
      <c r="G28" s="18" t="s">
        <v>61</v>
      </c>
      <c r="H28" s="18" t="s">
        <v>38</v>
      </c>
      <c r="I28" s="18" t="s">
        <v>169</v>
      </c>
      <c r="J28" s="18" t="s">
        <v>170</v>
      </c>
      <c r="K28" s="18" t="s">
        <v>171</v>
      </c>
      <c r="L28" s="21">
        <v>300</v>
      </c>
      <c r="M28" s="36">
        <f t="shared" si="1"/>
        <v>300</v>
      </c>
      <c r="N28" s="36">
        <f t="shared" si="2"/>
        <v>300</v>
      </c>
      <c r="O28" s="17"/>
      <c r="P28" s="17"/>
      <c r="Q28" s="17"/>
      <c r="R28" s="17">
        <v>300</v>
      </c>
      <c r="S28" s="36">
        <f t="shared" si="3"/>
        <v>0</v>
      </c>
      <c r="T28" s="17"/>
      <c r="U28" s="17"/>
      <c r="V28" s="17"/>
      <c r="W28" s="17"/>
      <c r="X28" s="36">
        <f t="shared" si="4"/>
        <v>291</v>
      </c>
      <c r="Y28" s="36">
        <f t="shared" si="5"/>
        <v>291</v>
      </c>
      <c r="Z28" s="17"/>
      <c r="AA28" s="17"/>
      <c r="AB28" s="17"/>
      <c r="AC28" s="17">
        <v>291</v>
      </c>
      <c r="AD28" s="36">
        <f>SUM(AE28:AH28)</f>
        <v>0</v>
      </c>
      <c r="AE28" s="17"/>
      <c r="AF28" s="17"/>
      <c r="AG28" s="17"/>
      <c r="AH28" s="17"/>
    </row>
    <row r="29" s="3" customFormat="1" ht="27" customHeight="1" spans="1:34">
      <c r="A29" s="21">
        <v>3</v>
      </c>
      <c r="B29" s="18" t="s">
        <v>126</v>
      </c>
      <c r="C29" s="18" t="s">
        <v>127</v>
      </c>
      <c r="D29" s="18" t="s">
        <v>161</v>
      </c>
      <c r="E29" s="18" t="s">
        <v>172</v>
      </c>
      <c r="F29" s="18" t="s">
        <v>173</v>
      </c>
      <c r="G29" s="18" t="s">
        <v>30</v>
      </c>
      <c r="H29" s="18" t="s">
        <v>77</v>
      </c>
      <c r="I29" s="18" t="s">
        <v>174</v>
      </c>
      <c r="J29" s="18" t="s">
        <v>175</v>
      </c>
      <c r="K29" s="18" t="s">
        <v>176</v>
      </c>
      <c r="L29" s="21">
        <v>150</v>
      </c>
      <c r="M29" s="36">
        <f t="shared" si="1"/>
        <v>121.51</v>
      </c>
      <c r="N29" s="36">
        <f t="shared" si="2"/>
        <v>121.51</v>
      </c>
      <c r="O29" s="17"/>
      <c r="P29" s="17"/>
      <c r="Q29" s="17">
        <v>74</v>
      </c>
      <c r="R29" s="17">
        <v>47.51</v>
      </c>
      <c r="S29" s="36">
        <f t="shared" si="3"/>
        <v>0</v>
      </c>
      <c r="T29" s="17"/>
      <c r="U29" s="17"/>
      <c r="V29" s="17"/>
      <c r="W29" s="17"/>
      <c r="X29" s="36">
        <f t="shared" si="4"/>
        <v>117.8664</v>
      </c>
      <c r="Y29" s="36">
        <f t="shared" si="5"/>
        <v>117.8664</v>
      </c>
      <c r="Z29" s="17"/>
      <c r="AA29" s="17"/>
      <c r="AB29" s="17">
        <v>74</v>
      </c>
      <c r="AC29" s="17">
        <v>43.8664</v>
      </c>
      <c r="AD29" s="36">
        <f>SUM(AE29:AH29)</f>
        <v>0</v>
      </c>
      <c r="AE29" s="17"/>
      <c r="AF29" s="17"/>
      <c r="AG29" s="17"/>
      <c r="AH29" s="17"/>
    </row>
    <row r="30" s="4" customFormat="1" ht="43" customHeight="1" spans="1:34">
      <c r="A30" s="21">
        <v>1</v>
      </c>
      <c r="B30" s="18" t="s">
        <v>177</v>
      </c>
      <c r="C30" s="18" t="s">
        <v>26</v>
      </c>
      <c r="D30" s="18" t="s">
        <v>178</v>
      </c>
      <c r="E30" s="18" t="s">
        <v>179</v>
      </c>
      <c r="F30" s="18" t="s">
        <v>180</v>
      </c>
      <c r="G30" s="18" t="s">
        <v>30</v>
      </c>
      <c r="H30" s="18" t="s">
        <v>38</v>
      </c>
      <c r="I30" s="18" t="s">
        <v>181</v>
      </c>
      <c r="J30" s="18" t="s">
        <v>182</v>
      </c>
      <c r="K30" s="18" t="s">
        <v>183</v>
      </c>
      <c r="L30" s="21">
        <v>300</v>
      </c>
      <c r="M30" s="36">
        <f t="shared" si="1"/>
        <v>299.8</v>
      </c>
      <c r="N30" s="36">
        <f t="shared" si="2"/>
        <v>299.8</v>
      </c>
      <c r="O30" s="17"/>
      <c r="P30" s="17"/>
      <c r="Q30" s="17">
        <v>120.8</v>
      </c>
      <c r="R30" s="17">
        <v>179</v>
      </c>
      <c r="S30" s="36">
        <f t="shared" si="3"/>
        <v>0</v>
      </c>
      <c r="T30" s="17"/>
      <c r="U30" s="17"/>
      <c r="V30" s="17"/>
      <c r="W30" s="17"/>
      <c r="X30" s="36">
        <f t="shared" si="4"/>
        <v>290.806</v>
      </c>
      <c r="Y30" s="36">
        <f t="shared" si="5"/>
        <v>290.806</v>
      </c>
      <c r="Z30" s="17"/>
      <c r="AA30" s="17"/>
      <c r="AB30" s="17">
        <v>111.806</v>
      </c>
      <c r="AC30" s="17">
        <v>179</v>
      </c>
      <c r="AD30" s="36">
        <f>SUM(AE30:AH30)</f>
        <v>0</v>
      </c>
      <c r="AE30" s="17"/>
      <c r="AF30" s="17"/>
      <c r="AG30" s="17"/>
      <c r="AH30" s="17"/>
    </row>
    <row r="31" s="4" customFormat="1" ht="43" customHeight="1" spans="1:34">
      <c r="A31" s="21">
        <v>1</v>
      </c>
      <c r="B31" s="18" t="s">
        <v>184</v>
      </c>
      <c r="C31" s="18" t="s">
        <v>127</v>
      </c>
      <c r="D31" s="18" t="s">
        <v>185</v>
      </c>
      <c r="E31" s="18" t="s">
        <v>186</v>
      </c>
      <c r="F31" s="18" t="s">
        <v>187</v>
      </c>
      <c r="G31" s="19" t="s">
        <v>46</v>
      </c>
      <c r="H31" s="18" t="s">
        <v>188</v>
      </c>
      <c r="I31" s="19" t="s">
        <v>189</v>
      </c>
      <c r="J31" s="18" t="s">
        <v>190</v>
      </c>
      <c r="K31" s="18" t="s">
        <v>191</v>
      </c>
      <c r="L31" s="21">
        <v>400</v>
      </c>
      <c r="M31" s="36">
        <f t="shared" si="1"/>
        <v>399.84</v>
      </c>
      <c r="N31" s="36">
        <f t="shared" si="2"/>
        <v>399.84</v>
      </c>
      <c r="O31" s="17"/>
      <c r="P31" s="17">
        <v>195</v>
      </c>
      <c r="Q31" s="17">
        <v>204.84</v>
      </c>
      <c r="R31" s="17"/>
      <c r="S31" s="36">
        <f t="shared" si="3"/>
        <v>0</v>
      </c>
      <c r="T31" s="17"/>
      <c r="U31" s="17"/>
      <c r="V31" s="17"/>
      <c r="W31" s="17"/>
      <c r="X31" s="36">
        <f t="shared" si="4"/>
        <v>387.8464</v>
      </c>
      <c r="Y31" s="36">
        <f t="shared" si="5"/>
        <v>387.8464</v>
      </c>
      <c r="Z31" s="17"/>
      <c r="AA31" s="17">
        <v>195</v>
      </c>
      <c r="AB31" s="17">
        <v>192.8464</v>
      </c>
      <c r="AC31" s="17"/>
      <c r="AD31" s="36">
        <f>SUM(AE31:AH31)</f>
        <v>0</v>
      </c>
      <c r="AE31" s="17"/>
      <c r="AF31" s="17"/>
      <c r="AG31" s="17"/>
      <c r="AH31" s="17"/>
    </row>
    <row r="32" s="4" customFormat="1" ht="43" customHeight="1" spans="1:34">
      <c r="A32" s="21">
        <v>2</v>
      </c>
      <c r="B32" s="19" t="s">
        <v>192</v>
      </c>
      <c r="C32" s="19" t="s">
        <v>52</v>
      </c>
      <c r="D32" s="18" t="s">
        <v>185</v>
      </c>
      <c r="E32" s="18" t="s">
        <v>193</v>
      </c>
      <c r="F32" s="18" t="s">
        <v>194</v>
      </c>
      <c r="G32" s="18" t="s">
        <v>61</v>
      </c>
      <c r="H32" s="18" t="s">
        <v>38</v>
      </c>
      <c r="I32" s="19" t="s">
        <v>195</v>
      </c>
      <c r="J32" s="18" t="s">
        <v>196</v>
      </c>
      <c r="K32" s="20" t="s">
        <v>197</v>
      </c>
      <c r="L32" s="21">
        <v>300</v>
      </c>
      <c r="M32" s="36">
        <f t="shared" si="1"/>
        <v>300</v>
      </c>
      <c r="N32" s="36">
        <f t="shared" si="2"/>
        <v>300</v>
      </c>
      <c r="O32" s="17">
        <v>180</v>
      </c>
      <c r="P32" s="17"/>
      <c r="Q32" s="17"/>
      <c r="R32" s="17">
        <v>120</v>
      </c>
      <c r="S32" s="36">
        <f t="shared" si="3"/>
        <v>0</v>
      </c>
      <c r="T32" s="17"/>
      <c r="U32" s="17"/>
      <c r="V32" s="17"/>
      <c r="W32" s="17"/>
      <c r="X32" s="36">
        <f t="shared" si="4"/>
        <v>291</v>
      </c>
      <c r="Y32" s="36">
        <f t="shared" si="5"/>
        <v>291</v>
      </c>
      <c r="Z32" s="17">
        <v>179.868</v>
      </c>
      <c r="AA32" s="17"/>
      <c r="AB32" s="17"/>
      <c r="AC32" s="17">
        <v>111.132</v>
      </c>
      <c r="AD32" s="36">
        <f>SUM(AE32:AH32)</f>
        <v>0</v>
      </c>
      <c r="AE32" s="17"/>
      <c r="AF32" s="17"/>
      <c r="AG32" s="17"/>
      <c r="AH32" s="17"/>
    </row>
    <row r="33" s="4" customFormat="1" ht="43" customHeight="1" spans="1:34">
      <c r="A33" s="21">
        <v>3</v>
      </c>
      <c r="B33" s="19" t="s">
        <v>51</v>
      </c>
      <c r="C33" s="19" t="s">
        <v>52</v>
      </c>
      <c r="D33" s="18" t="s">
        <v>185</v>
      </c>
      <c r="E33" s="18" t="s">
        <v>198</v>
      </c>
      <c r="F33" s="24" t="s">
        <v>199</v>
      </c>
      <c r="G33" s="18" t="s">
        <v>46</v>
      </c>
      <c r="H33" s="20" t="s">
        <v>54</v>
      </c>
      <c r="I33" s="18" t="s">
        <v>189</v>
      </c>
      <c r="J33" s="20" t="s">
        <v>200</v>
      </c>
      <c r="K33" s="20" t="s">
        <v>201</v>
      </c>
      <c r="L33" s="21">
        <v>50</v>
      </c>
      <c r="M33" s="36">
        <f t="shared" si="1"/>
        <v>49.99</v>
      </c>
      <c r="N33" s="36">
        <f t="shared" si="2"/>
        <v>49.99</v>
      </c>
      <c r="O33" s="17">
        <v>49.99</v>
      </c>
      <c r="P33" s="17"/>
      <c r="Q33" s="17"/>
      <c r="R33" s="17"/>
      <c r="S33" s="36">
        <f t="shared" si="3"/>
        <v>0</v>
      </c>
      <c r="T33" s="17"/>
      <c r="U33" s="17"/>
      <c r="V33" s="17"/>
      <c r="W33" s="17"/>
      <c r="X33" s="36">
        <f t="shared" si="4"/>
        <v>48.4906</v>
      </c>
      <c r="Y33" s="36">
        <f t="shared" si="5"/>
        <v>48.4906</v>
      </c>
      <c r="Z33" s="17">
        <v>48.4906</v>
      </c>
      <c r="AA33" s="17"/>
      <c r="AB33" s="17"/>
      <c r="AC33" s="17"/>
      <c r="AD33" s="36">
        <f>SUM(AE33:AH33)</f>
        <v>0</v>
      </c>
      <c r="AE33" s="17"/>
      <c r="AF33" s="17"/>
      <c r="AG33" s="17"/>
      <c r="AH33" s="17"/>
    </row>
    <row r="34" s="4" customFormat="1" ht="43" customHeight="1" spans="1:34">
      <c r="A34" s="21">
        <v>1</v>
      </c>
      <c r="B34" s="19" t="s">
        <v>202</v>
      </c>
      <c r="C34" s="19" t="s">
        <v>52</v>
      </c>
      <c r="D34" s="18" t="s">
        <v>203</v>
      </c>
      <c r="E34" s="18" t="s">
        <v>204</v>
      </c>
      <c r="F34" s="18" t="s">
        <v>205</v>
      </c>
      <c r="G34" s="19" t="s">
        <v>46</v>
      </c>
      <c r="H34" s="17" t="s">
        <v>31</v>
      </c>
      <c r="I34" s="19" t="s">
        <v>206</v>
      </c>
      <c r="J34" s="18" t="s">
        <v>207</v>
      </c>
      <c r="K34" s="18" t="s">
        <v>208</v>
      </c>
      <c r="L34" s="21">
        <v>150</v>
      </c>
      <c r="M34" s="36">
        <f t="shared" si="1"/>
        <v>144.45</v>
      </c>
      <c r="N34" s="36">
        <f t="shared" si="2"/>
        <v>144.45</v>
      </c>
      <c r="O34" s="17">
        <v>45</v>
      </c>
      <c r="P34" s="17">
        <v>45</v>
      </c>
      <c r="Q34" s="17">
        <v>54.45</v>
      </c>
      <c r="R34" s="17"/>
      <c r="S34" s="36">
        <f t="shared" si="3"/>
        <v>0</v>
      </c>
      <c r="T34" s="17"/>
      <c r="U34" s="17"/>
      <c r="V34" s="17"/>
      <c r="W34" s="17"/>
      <c r="X34" s="36">
        <f t="shared" si="4"/>
        <v>140.118</v>
      </c>
      <c r="Y34" s="36">
        <f t="shared" si="5"/>
        <v>140.118</v>
      </c>
      <c r="Z34" s="17">
        <v>45</v>
      </c>
      <c r="AA34" s="17">
        <v>45</v>
      </c>
      <c r="AB34" s="17">
        <v>50.118</v>
      </c>
      <c r="AC34" s="17"/>
      <c r="AD34" s="36">
        <f>SUM(AE34:AH34)</f>
        <v>0</v>
      </c>
      <c r="AE34" s="17"/>
      <c r="AF34" s="17"/>
      <c r="AG34" s="17"/>
      <c r="AH34" s="17"/>
    </row>
    <row r="35" s="4" customFormat="1" ht="43" customHeight="1" spans="1:34">
      <c r="A35" s="21">
        <v>2</v>
      </c>
      <c r="B35" s="19" t="s">
        <v>209</v>
      </c>
      <c r="C35" s="19" t="s">
        <v>52</v>
      </c>
      <c r="D35" s="18" t="s">
        <v>203</v>
      </c>
      <c r="E35" s="18" t="s">
        <v>204</v>
      </c>
      <c r="F35" s="18" t="s">
        <v>210</v>
      </c>
      <c r="G35" s="19" t="s">
        <v>46</v>
      </c>
      <c r="H35" s="18" t="s">
        <v>31</v>
      </c>
      <c r="I35" s="19" t="s">
        <v>211</v>
      </c>
      <c r="J35" s="18" t="s">
        <v>212</v>
      </c>
      <c r="K35" s="18" t="s">
        <v>213</v>
      </c>
      <c r="L35" s="21">
        <v>60</v>
      </c>
      <c r="M35" s="36">
        <f t="shared" si="1"/>
        <v>59.2</v>
      </c>
      <c r="N35" s="36">
        <f t="shared" si="2"/>
        <v>59.2</v>
      </c>
      <c r="O35" s="17">
        <v>54</v>
      </c>
      <c r="P35" s="17">
        <v>5.2</v>
      </c>
      <c r="Q35" s="17"/>
      <c r="R35" s="17"/>
      <c r="S35" s="36">
        <f t="shared" si="3"/>
        <v>0</v>
      </c>
      <c r="T35" s="17"/>
      <c r="U35" s="17"/>
      <c r="V35" s="17"/>
      <c r="W35" s="17"/>
      <c r="X35" s="36">
        <f t="shared" si="4"/>
        <v>57.4286</v>
      </c>
      <c r="Y35" s="36">
        <f t="shared" si="5"/>
        <v>57.4286</v>
      </c>
      <c r="Z35" s="17">
        <v>54</v>
      </c>
      <c r="AA35" s="17">
        <v>3.4286</v>
      </c>
      <c r="AB35" s="17"/>
      <c r="AC35" s="17"/>
      <c r="AD35" s="36">
        <f>SUM(AE35:AH35)</f>
        <v>0</v>
      </c>
      <c r="AE35" s="17"/>
      <c r="AF35" s="17"/>
      <c r="AG35" s="17"/>
      <c r="AH35" s="17"/>
    </row>
    <row r="36" s="3" customFormat="1" ht="27" customHeight="1" spans="1:34">
      <c r="A36" s="21">
        <v>3</v>
      </c>
      <c r="B36" s="18" t="s">
        <v>126</v>
      </c>
      <c r="C36" s="18" t="s">
        <v>127</v>
      </c>
      <c r="D36" s="18" t="s">
        <v>203</v>
      </c>
      <c r="E36" s="18" t="s">
        <v>214</v>
      </c>
      <c r="F36" s="18" t="s">
        <v>215</v>
      </c>
      <c r="G36" s="18" t="s">
        <v>61</v>
      </c>
      <c r="H36" s="18" t="s">
        <v>38</v>
      </c>
      <c r="I36" s="18" t="s">
        <v>216</v>
      </c>
      <c r="J36" s="19" t="s">
        <v>217</v>
      </c>
      <c r="K36" s="20" t="s">
        <v>218</v>
      </c>
      <c r="L36" s="21">
        <v>400</v>
      </c>
      <c r="M36" s="36">
        <f t="shared" si="1"/>
        <v>399.22</v>
      </c>
      <c r="N36" s="36">
        <f t="shared" si="2"/>
        <v>399.22</v>
      </c>
      <c r="O36" s="17"/>
      <c r="P36" s="17"/>
      <c r="Q36" s="17">
        <v>326</v>
      </c>
      <c r="R36" s="17">
        <v>73.22</v>
      </c>
      <c r="S36" s="36">
        <f t="shared" si="3"/>
        <v>0</v>
      </c>
      <c r="T36" s="17"/>
      <c r="U36" s="17"/>
      <c r="V36" s="17"/>
      <c r="W36" s="17"/>
      <c r="X36" s="36">
        <f t="shared" si="4"/>
        <v>387.2505</v>
      </c>
      <c r="Y36" s="36">
        <f t="shared" si="5"/>
        <v>387.2505</v>
      </c>
      <c r="Z36" s="17"/>
      <c r="AA36" s="17"/>
      <c r="AB36" s="17">
        <v>326</v>
      </c>
      <c r="AC36" s="17">
        <v>61.2505</v>
      </c>
      <c r="AD36" s="36">
        <f>SUM(AE36:AH36)</f>
        <v>0</v>
      </c>
      <c r="AE36" s="17"/>
      <c r="AF36" s="17"/>
      <c r="AG36" s="17"/>
      <c r="AH36" s="17"/>
    </row>
    <row r="37" s="4" customFormat="1" ht="45" customHeight="1" spans="1:34">
      <c r="A37" s="21">
        <v>4</v>
      </c>
      <c r="B37" s="19" t="s">
        <v>51</v>
      </c>
      <c r="C37" s="19" t="s">
        <v>52</v>
      </c>
      <c r="D37" s="18" t="s">
        <v>203</v>
      </c>
      <c r="E37" s="18" t="s">
        <v>219</v>
      </c>
      <c r="F37" s="18" t="s">
        <v>220</v>
      </c>
      <c r="G37" s="18" t="s">
        <v>46</v>
      </c>
      <c r="H37" s="20" t="s">
        <v>54</v>
      </c>
      <c r="I37" s="18" t="s">
        <v>221</v>
      </c>
      <c r="J37" s="20" t="s">
        <v>222</v>
      </c>
      <c r="K37" s="31" t="s">
        <v>223</v>
      </c>
      <c r="L37" s="21">
        <v>50</v>
      </c>
      <c r="M37" s="36">
        <f t="shared" si="1"/>
        <v>49.74</v>
      </c>
      <c r="N37" s="36">
        <f t="shared" si="2"/>
        <v>49.74</v>
      </c>
      <c r="O37" s="17">
        <v>49.74</v>
      </c>
      <c r="P37" s="17"/>
      <c r="Q37" s="17"/>
      <c r="R37" s="17"/>
      <c r="S37" s="36">
        <f t="shared" si="3"/>
        <v>0</v>
      </c>
      <c r="T37" s="17"/>
      <c r="U37" s="17"/>
      <c r="V37" s="17"/>
      <c r="W37" s="17"/>
      <c r="X37" s="36">
        <f t="shared" si="4"/>
        <v>48.2494</v>
      </c>
      <c r="Y37" s="36">
        <f t="shared" si="5"/>
        <v>48.2494</v>
      </c>
      <c r="Z37" s="17">
        <v>48.2494</v>
      </c>
      <c r="AA37" s="17"/>
      <c r="AB37" s="17"/>
      <c r="AC37" s="17"/>
      <c r="AD37" s="36">
        <f>SUM(AE37:AH37)</f>
        <v>0</v>
      </c>
      <c r="AE37" s="17"/>
      <c r="AF37" s="17"/>
      <c r="AG37" s="17"/>
      <c r="AH37" s="17"/>
    </row>
    <row r="38" s="4" customFormat="1" ht="45" customHeight="1" spans="1:34">
      <c r="A38" s="17">
        <v>1</v>
      </c>
      <c r="B38" s="19" t="s">
        <v>224</v>
      </c>
      <c r="C38" s="19" t="s">
        <v>107</v>
      </c>
      <c r="D38" s="18" t="s">
        <v>225</v>
      </c>
      <c r="E38" s="18" t="s">
        <v>226</v>
      </c>
      <c r="F38" s="18" t="s">
        <v>227</v>
      </c>
      <c r="G38" s="18" t="s">
        <v>61</v>
      </c>
      <c r="H38" s="18" t="s">
        <v>38</v>
      </c>
      <c r="I38" s="19" t="s">
        <v>228</v>
      </c>
      <c r="J38" s="18" t="s">
        <v>229</v>
      </c>
      <c r="K38" s="18" t="s">
        <v>230</v>
      </c>
      <c r="L38" s="17">
        <v>400</v>
      </c>
      <c r="M38" s="36">
        <f>N38+S38</f>
        <v>399.99</v>
      </c>
      <c r="N38" s="36">
        <f>SUM(O38:R38)</f>
        <v>399.99</v>
      </c>
      <c r="O38" s="17"/>
      <c r="P38" s="17">
        <v>239</v>
      </c>
      <c r="Q38" s="17"/>
      <c r="R38" s="17">
        <v>160.99</v>
      </c>
      <c r="S38" s="36">
        <f>SUM(T38:W38)</f>
        <v>0</v>
      </c>
      <c r="T38" s="17"/>
      <c r="U38" s="17"/>
      <c r="V38" s="17"/>
      <c r="W38" s="17"/>
      <c r="X38" s="36">
        <f>Y38+AD38</f>
        <v>387.99</v>
      </c>
      <c r="Y38" s="36">
        <f>SUM(Z38:AC38)</f>
        <v>387.99</v>
      </c>
      <c r="Z38" s="17"/>
      <c r="AA38" s="17">
        <v>239</v>
      </c>
      <c r="AB38" s="17"/>
      <c r="AC38" s="17">
        <v>148.99</v>
      </c>
      <c r="AD38" s="36">
        <f>SUM(AE38:AH38)</f>
        <v>0</v>
      </c>
      <c r="AE38" s="17"/>
      <c r="AF38" s="17"/>
      <c r="AG38" s="17"/>
      <c r="AH38" s="17"/>
    </row>
    <row r="39" s="4" customFormat="1" ht="45" customHeight="1" spans="1:34">
      <c r="A39" s="17">
        <v>2</v>
      </c>
      <c r="B39" s="19" t="s">
        <v>51</v>
      </c>
      <c r="C39" s="19" t="s">
        <v>52</v>
      </c>
      <c r="D39" s="18" t="s">
        <v>225</v>
      </c>
      <c r="E39" s="18" t="s">
        <v>231</v>
      </c>
      <c r="F39" s="18" t="s">
        <v>232</v>
      </c>
      <c r="G39" s="20" t="s">
        <v>46</v>
      </c>
      <c r="H39" s="25" t="s">
        <v>54</v>
      </c>
      <c r="I39" s="25" t="s">
        <v>233</v>
      </c>
      <c r="J39" s="25" t="s">
        <v>234</v>
      </c>
      <c r="K39" s="38" t="s">
        <v>235</v>
      </c>
      <c r="L39" s="17">
        <v>50</v>
      </c>
      <c r="M39" s="36">
        <f>N39+S39</f>
        <v>49.72</v>
      </c>
      <c r="N39" s="36">
        <f>SUM(O39:R39)</f>
        <v>49.72</v>
      </c>
      <c r="O39" s="17">
        <v>49.72</v>
      </c>
      <c r="P39" s="17"/>
      <c r="Q39" s="17"/>
      <c r="R39" s="17"/>
      <c r="S39" s="36">
        <f>SUM(T39:W39)</f>
        <v>0</v>
      </c>
      <c r="T39" s="17"/>
      <c r="U39" s="17"/>
      <c r="V39" s="17"/>
      <c r="W39" s="17"/>
      <c r="X39" s="36">
        <f>Y39+AD39</f>
        <v>47.9284</v>
      </c>
      <c r="Y39" s="36">
        <f>SUM(Z39:AC39)</f>
        <v>47.9284</v>
      </c>
      <c r="Z39" s="17">
        <v>47.9284</v>
      </c>
      <c r="AA39" s="17"/>
      <c r="AB39" s="17"/>
      <c r="AC39" s="17"/>
      <c r="AD39" s="36">
        <f>SUM(AE39:AH39)</f>
        <v>0</v>
      </c>
      <c r="AE39" s="17"/>
      <c r="AF39" s="17"/>
      <c r="AG39" s="17"/>
      <c r="AH39" s="17"/>
    </row>
    <row r="40" s="3" customFormat="1" ht="27" customHeight="1" spans="1:34">
      <c r="A40" s="23">
        <v>3</v>
      </c>
      <c r="B40" s="26" t="s">
        <v>236</v>
      </c>
      <c r="C40" s="27" t="s">
        <v>237</v>
      </c>
      <c r="D40" s="26" t="s">
        <v>225</v>
      </c>
      <c r="E40" s="26" t="s">
        <v>238</v>
      </c>
      <c r="F40" s="26" t="s">
        <v>239</v>
      </c>
      <c r="G40" s="28" t="s">
        <v>46</v>
      </c>
      <c r="H40" s="29" t="s">
        <v>31</v>
      </c>
      <c r="I40" s="29" t="s">
        <v>240</v>
      </c>
      <c r="J40" s="29" t="s">
        <v>241</v>
      </c>
      <c r="K40" s="30" t="s">
        <v>242</v>
      </c>
      <c r="L40" s="23">
        <v>200</v>
      </c>
      <c r="M40" s="36">
        <f>N40+S40</f>
        <v>198.99</v>
      </c>
      <c r="N40" s="36">
        <f>SUM(O40:R40)</f>
        <v>198.99</v>
      </c>
      <c r="O40" s="17">
        <v>198.99</v>
      </c>
      <c r="P40" s="17"/>
      <c r="Q40" s="17"/>
      <c r="R40" s="17"/>
      <c r="S40" s="36">
        <f>SUM(T40:W40)</f>
        <v>0</v>
      </c>
      <c r="T40" s="17"/>
      <c r="U40" s="17"/>
      <c r="V40" s="17"/>
      <c r="W40" s="17"/>
      <c r="X40" s="36">
        <f>Y40+AD40</f>
        <v>198.99</v>
      </c>
      <c r="Y40" s="36">
        <f>SUM(Z40:AC40)</f>
        <v>198.99</v>
      </c>
      <c r="Z40" s="17">
        <v>198.99</v>
      </c>
      <c r="AA40" s="17"/>
      <c r="AB40" s="17"/>
      <c r="AC40" s="17"/>
      <c r="AD40" s="36">
        <f>SUM(AE40:AH40)</f>
        <v>0</v>
      </c>
      <c r="AE40" s="17"/>
      <c r="AF40" s="17"/>
      <c r="AG40" s="17"/>
      <c r="AH40" s="17"/>
    </row>
    <row r="41" s="4" customFormat="1" ht="49" customHeight="1" spans="1:34">
      <c r="A41" s="22">
        <v>4</v>
      </c>
      <c r="B41" s="18" t="s">
        <v>243</v>
      </c>
      <c r="C41" s="19" t="s">
        <v>237</v>
      </c>
      <c r="D41" s="18" t="s">
        <v>225</v>
      </c>
      <c r="E41" s="18" t="s">
        <v>244</v>
      </c>
      <c r="F41" s="18" t="s">
        <v>245</v>
      </c>
      <c r="G41" s="20" t="s">
        <v>46</v>
      </c>
      <c r="H41" s="30" t="s">
        <v>31</v>
      </c>
      <c r="I41" s="18" t="s">
        <v>246</v>
      </c>
      <c r="J41" s="30" t="s">
        <v>247</v>
      </c>
      <c r="K41" s="30" t="s">
        <v>248</v>
      </c>
      <c r="L41" s="22">
        <v>300</v>
      </c>
      <c r="M41" s="36">
        <f>N41+S41</f>
        <v>296.51</v>
      </c>
      <c r="N41" s="36">
        <f>SUM(O41:R41)</f>
        <v>296.51</v>
      </c>
      <c r="O41" s="17">
        <v>160.540623</v>
      </c>
      <c r="P41" s="17"/>
      <c r="Q41" s="17">
        <v>69.509377</v>
      </c>
      <c r="R41" s="17">
        <v>66.46</v>
      </c>
      <c r="S41" s="36">
        <f>SUM(T41:W41)</f>
        <v>0</v>
      </c>
      <c r="T41" s="17"/>
      <c r="U41" s="17"/>
      <c r="V41" s="17"/>
      <c r="W41" s="17"/>
      <c r="X41" s="36">
        <f>Y41+AD41</f>
        <v>287.61</v>
      </c>
      <c r="Y41" s="36">
        <f>SUM(Z41:AC41)</f>
        <v>287.61</v>
      </c>
      <c r="Z41" s="17">
        <v>160.540623</v>
      </c>
      <c r="AA41" s="17"/>
      <c r="AB41" s="17">
        <v>69.509377</v>
      </c>
      <c r="AC41" s="17">
        <v>57.56</v>
      </c>
      <c r="AD41" s="36">
        <f>SUM(AE41:AH41)</f>
        <v>0</v>
      </c>
      <c r="AE41" s="17"/>
      <c r="AF41" s="17"/>
      <c r="AG41" s="17"/>
      <c r="AH41" s="17"/>
    </row>
    <row r="42" s="3" customFormat="1" ht="27" customHeight="1" spans="1:34">
      <c r="A42" s="17">
        <v>1</v>
      </c>
      <c r="B42" s="18" t="s">
        <v>236</v>
      </c>
      <c r="C42" s="19" t="s">
        <v>237</v>
      </c>
      <c r="D42" s="18" t="s">
        <v>249</v>
      </c>
      <c r="E42" s="18" t="s">
        <v>250</v>
      </c>
      <c r="F42" s="18" t="s">
        <v>251</v>
      </c>
      <c r="G42" s="18" t="s">
        <v>30</v>
      </c>
      <c r="H42" s="18" t="s">
        <v>38</v>
      </c>
      <c r="I42" s="18" t="s">
        <v>252</v>
      </c>
      <c r="J42" s="18" t="s">
        <v>253</v>
      </c>
      <c r="K42" s="18" t="s">
        <v>254</v>
      </c>
      <c r="L42" s="17">
        <v>300</v>
      </c>
      <c r="M42" s="36">
        <f>N42+S42</f>
        <v>300</v>
      </c>
      <c r="N42" s="36">
        <f>SUM(O42:R42)</f>
        <v>180</v>
      </c>
      <c r="O42" s="17"/>
      <c r="P42" s="18">
        <v>180</v>
      </c>
      <c r="Q42" s="17"/>
      <c r="R42" s="17"/>
      <c r="S42" s="36">
        <f>SUM(T42:W42)</f>
        <v>120</v>
      </c>
      <c r="T42" s="17"/>
      <c r="U42" s="17">
        <v>120</v>
      </c>
      <c r="V42" s="17"/>
      <c r="W42" s="17"/>
      <c r="X42" s="36">
        <f>Y42+AD42</f>
        <v>290</v>
      </c>
      <c r="Y42" s="36">
        <f>SUM(Z42:AC42)</f>
        <v>180</v>
      </c>
      <c r="Z42" s="17"/>
      <c r="AA42" s="17">
        <v>180</v>
      </c>
      <c r="AB42" s="17"/>
      <c r="AC42" s="17"/>
      <c r="AD42" s="36">
        <f>SUM(AE42:AH42)</f>
        <v>110</v>
      </c>
      <c r="AE42" s="17"/>
      <c r="AF42" s="17">
        <v>110</v>
      </c>
      <c r="AG42" s="17"/>
      <c r="AH42" s="17"/>
    </row>
    <row r="43" s="4" customFormat="1" ht="50" customHeight="1" spans="1:34">
      <c r="A43" s="17">
        <v>2</v>
      </c>
      <c r="B43" s="18" t="s">
        <v>236</v>
      </c>
      <c r="C43" s="19" t="s">
        <v>237</v>
      </c>
      <c r="D43" s="18" t="s">
        <v>249</v>
      </c>
      <c r="E43" s="18" t="s">
        <v>255</v>
      </c>
      <c r="F43" s="18" t="s">
        <v>256</v>
      </c>
      <c r="G43" s="18" t="s">
        <v>30</v>
      </c>
      <c r="H43" s="18" t="s">
        <v>77</v>
      </c>
      <c r="I43" s="18" t="s">
        <v>257</v>
      </c>
      <c r="J43" s="18" t="s">
        <v>258</v>
      </c>
      <c r="K43" s="18" t="s">
        <v>259</v>
      </c>
      <c r="L43" s="17">
        <v>480</v>
      </c>
      <c r="M43" s="36">
        <f>N43+S43</f>
        <v>456.07</v>
      </c>
      <c r="N43" s="36">
        <f>SUM(O43:R43)</f>
        <v>456.07</v>
      </c>
      <c r="O43" s="17"/>
      <c r="P43" s="18">
        <v>138</v>
      </c>
      <c r="Q43" s="17"/>
      <c r="R43" s="17">
        <v>318.07</v>
      </c>
      <c r="S43" s="36">
        <f>SUM(T43:W43)</f>
        <v>0</v>
      </c>
      <c r="T43" s="17"/>
      <c r="U43" s="17"/>
      <c r="V43" s="17"/>
      <c r="W43" s="17"/>
      <c r="X43" s="36">
        <f>Y43+AD43</f>
        <v>443.1549</v>
      </c>
      <c r="Y43" s="36">
        <f>SUM(Z43:AC43)</f>
        <v>443.1549</v>
      </c>
      <c r="Z43" s="17"/>
      <c r="AA43" s="17">
        <v>138</v>
      </c>
      <c r="AB43" s="17"/>
      <c r="AC43" s="17">
        <v>305.1549</v>
      </c>
      <c r="AD43" s="36">
        <f>SUM(AE43:AH43)</f>
        <v>0</v>
      </c>
      <c r="AE43" s="17"/>
      <c r="AF43" s="17"/>
      <c r="AG43" s="17"/>
      <c r="AH43" s="17"/>
    </row>
    <row r="44" s="4" customFormat="1" ht="50" customHeight="1" spans="1:34">
      <c r="A44" s="21">
        <v>3</v>
      </c>
      <c r="B44" s="19" t="s">
        <v>260</v>
      </c>
      <c r="C44" s="19" t="s">
        <v>52</v>
      </c>
      <c r="D44" s="18" t="s">
        <v>249</v>
      </c>
      <c r="E44" s="18" t="s">
        <v>261</v>
      </c>
      <c r="F44" s="18" t="s">
        <v>262</v>
      </c>
      <c r="G44" s="18" t="s">
        <v>46</v>
      </c>
      <c r="H44" s="18" t="s">
        <v>77</v>
      </c>
      <c r="I44" s="18" t="s">
        <v>263</v>
      </c>
      <c r="J44" s="18" t="s">
        <v>264</v>
      </c>
      <c r="K44" s="18" t="s">
        <v>265</v>
      </c>
      <c r="L44" s="21">
        <v>300</v>
      </c>
      <c r="M44" s="36">
        <f>N44+S44</f>
        <v>300</v>
      </c>
      <c r="N44" s="36">
        <f>SUM(O44:R44)</f>
        <v>300</v>
      </c>
      <c r="O44" s="18">
        <v>90</v>
      </c>
      <c r="P44" s="17"/>
      <c r="Q44" s="17">
        <v>210</v>
      </c>
      <c r="R44" s="17"/>
      <c r="S44" s="36">
        <f>SUM(T44:W44)</f>
        <v>0</v>
      </c>
      <c r="T44" s="17"/>
      <c r="U44" s="17"/>
      <c r="V44" s="17"/>
      <c r="W44" s="17"/>
      <c r="X44" s="36">
        <f>Y44+AD44</f>
        <v>280.753483</v>
      </c>
      <c r="Y44" s="36">
        <f>SUM(Z44:AC44)</f>
        <v>280.753483</v>
      </c>
      <c r="Z44" s="17">
        <v>90</v>
      </c>
      <c r="AA44" s="17"/>
      <c r="AB44" s="17">
        <v>190.753483</v>
      </c>
      <c r="AC44" s="17"/>
      <c r="AD44" s="36">
        <f>SUM(AE44:AH44)</f>
        <v>0</v>
      </c>
      <c r="AE44" s="17"/>
      <c r="AF44" s="17"/>
      <c r="AG44" s="17"/>
      <c r="AH44" s="17"/>
    </row>
    <row r="45" s="4" customFormat="1" ht="50" customHeight="1" spans="1:34">
      <c r="A45" s="17">
        <v>4</v>
      </c>
      <c r="B45" s="19" t="s">
        <v>51</v>
      </c>
      <c r="C45" s="19" t="s">
        <v>52</v>
      </c>
      <c r="D45" s="18" t="s">
        <v>249</v>
      </c>
      <c r="E45" s="18" t="s">
        <v>250</v>
      </c>
      <c r="F45" s="18" t="s">
        <v>266</v>
      </c>
      <c r="G45" s="18" t="s">
        <v>46</v>
      </c>
      <c r="H45" s="18" t="s">
        <v>188</v>
      </c>
      <c r="I45" s="18" t="s">
        <v>257</v>
      </c>
      <c r="J45" s="18" t="s">
        <v>267</v>
      </c>
      <c r="K45" s="18" t="s">
        <v>268</v>
      </c>
      <c r="L45" s="17">
        <v>310</v>
      </c>
      <c r="M45" s="36">
        <f>N45+S45</f>
        <v>248</v>
      </c>
      <c r="N45" s="36">
        <f>SUM(O45:R45)</f>
        <v>248</v>
      </c>
      <c r="O45" s="18">
        <v>248</v>
      </c>
      <c r="P45" s="17"/>
      <c r="Q45" s="17"/>
      <c r="R45" s="17"/>
      <c r="S45" s="36">
        <f>SUM(T45:W45)</f>
        <v>0</v>
      </c>
      <c r="T45" s="17"/>
      <c r="U45" s="17"/>
      <c r="V45" s="17"/>
      <c r="W45" s="17"/>
      <c r="X45" s="36">
        <f>Y45+AD45</f>
        <v>247.84</v>
      </c>
      <c r="Y45" s="36">
        <f>SUM(Z45:AC45)</f>
        <v>247.84</v>
      </c>
      <c r="Z45" s="17">
        <v>247.84</v>
      </c>
      <c r="AA45" s="17"/>
      <c r="AB45" s="17"/>
      <c r="AC45" s="17"/>
      <c r="AD45" s="36">
        <f>SUM(AE45:AH45)</f>
        <v>0</v>
      </c>
      <c r="AE45" s="17"/>
      <c r="AF45" s="17"/>
      <c r="AG45" s="17"/>
      <c r="AH45" s="17"/>
    </row>
    <row r="46" s="3" customFormat="1" ht="27" customHeight="1" spans="1:34">
      <c r="A46" s="21">
        <v>5</v>
      </c>
      <c r="B46" s="19" t="s">
        <v>51</v>
      </c>
      <c r="C46" s="19" t="s">
        <v>52</v>
      </c>
      <c r="D46" s="18" t="s">
        <v>249</v>
      </c>
      <c r="E46" s="18" t="s">
        <v>269</v>
      </c>
      <c r="F46" s="24" t="s">
        <v>270</v>
      </c>
      <c r="G46" s="20" t="s">
        <v>46</v>
      </c>
      <c r="H46" s="31" t="s">
        <v>54</v>
      </c>
      <c r="I46" s="31" t="s">
        <v>257</v>
      </c>
      <c r="J46" s="31" t="s">
        <v>271</v>
      </c>
      <c r="K46" s="31" t="s">
        <v>272</v>
      </c>
      <c r="L46" s="21">
        <v>50</v>
      </c>
      <c r="M46" s="36">
        <f>N46+S46</f>
        <v>49.93</v>
      </c>
      <c r="N46" s="36">
        <f>SUM(O46:R46)</f>
        <v>49.93</v>
      </c>
      <c r="O46" s="18">
        <v>49.93</v>
      </c>
      <c r="P46" s="17"/>
      <c r="Q46" s="17"/>
      <c r="R46" s="17"/>
      <c r="S46" s="36">
        <f>SUM(T46:W46)</f>
        <v>0</v>
      </c>
      <c r="T46" s="17"/>
      <c r="U46" s="17"/>
      <c r="V46" s="17"/>
      <c r="W46" s="17"/>
      <c r="X46" s="36">
        <f>Y46+AD46</f>
        <v>48.4335</v>
      </c>
      <c r="Y46" s="36">
        <f>SUM(Z46:AC46)</f>
        <v>48.4335</v>
      </c>
      <c r="Z46" s="17">
        <v>48.4335</v>
      </c>
      <c r="AA46" s="17"/>
      <c r="AB46" s="17"/>
      <c r="AC46" s="17"/>
      <c r="AD46" s="36"/>
      <c r="AE46" s="17"/>
      <c r="AF46" s="17"/>
      <c r="AG46" s="17"/>
      <c r="AH46" s="17"/>
    </row>
    <row r="47" s="4" customFormat="1" ht="48" customHeight="1" spans="1:34">
      <c r="A47" s="17">
        <v>1</v>
      </c>
      <c r="B47" s="18" t="s">
        <v>273</v>
      </c>
      <c r="C47" s="19" t="s">
        <v>237</v>
      </c>
      <c r="D47" s="18" t="s">
        <v>274</v>
      </c>
      <c r="E47" s="18" t="s">
        <v>275</v>
      </c>
      <c r="F47" s="18" t="s">
        <v>276</v>
      </c>
      <c r="G47" s="18" t="s">
        <v>61</v>
      </c>
      <c r="H47" s="18" t="s">
        <v>38</v>
      </c>
      <c r="I47" s="19" t="s">
        <v>277</v>
      </c>
      <c r="J47" s="18" t="s">
        <v>278</v>
      </c>
      <c r="K47" s="18" t="s">
        <v>279</v>
      </c>
      <c r="L47" s="21">
        <v>300</v>
      </c>
      <c r="M47" s="36">
        <f>N47+S47</f>
        <v>300</v>
      </c>
      <c r="N47" s="36">
        <f>SUM(O47:R47)</f>
        <v>300</v>
      </c>
      <c r="O47" s="17"/>
      <c r="P47" s="17">
        <v>240</v>
      </c>
      <c r="Q47" s="17">
        <v>60</v>
      </c>
      <c r="R47" s="17"/>
      <c r="S47" s="36">
        <f>SUM(T47:W47)</f>
        <v>0</v>
      </c>
      <c r="T47" s="17"/>
      <c r="U47" s="17"/>
      <c r="V47" s="17"/>
      <c r="W47" s="17"/>
      <c r="X47" s="36">
        <f>Y47+AD47</f>
        <v>290.999155</v>
      </c>
      <c r="Y47" s="36">
        <f>SUM(Z47:AC47)</f>
        <v>290.999155</v>
      </c>
      <c r="Z47" s="17"/>
      <c r="AA47" s="17">
        <v>240</v>
      </c>
      <c r="AB47" s="17">
        <v>50.999155</v>
      </c>
      <c r="AC47" s="17"/>
      <c r="AD47" s="36">
        <f>SUM(AE47:AH47)</f>
        <v>0</v>
      </c>
      <c r="AE47" s="17"/>
      <c r="AF47" s="17"/>
      <c r="AG47" s="17"/>
      <c r="AH47" s="17"/>
    </row>
    <row r="48" s="4" customFormat="1" ht="48" customHeight="1" spans="1:34">
      <c r="A48" s="17">
        <v>2</v>
      </c>
      <c r="B48" s="26" t="s">
        <v>42</v>
      </c>
      <c r="C48" s="18" t="s">
        <v>43</v>
      </c>
      <c r="D48" s="18" t="s">
        <v>274</v>
      </c>
      <c r="E48" s="18" t="s">
        <v>280</v>
      </c>
      <c r="F48" s="18" t="s">
        <v>281</v>
      </c>
      <c r="G48" s="18" t="s">
        <v>30</v>
      </c>
      <c r="H48" s="18" t="s">
        <v>77</v>
      </c>
      <c r="I48" s="18" t="s">
        <v>282</v>
      </c>
      <c r="J48" s="19" t="s">
        <v>283</v>
      </c>
      <c r="K48" s="20" t="s">
        <v>284</v>
      </c>
      <c r="L48" s="23">
        <v>480</v>
      </c>
      <c r="M48" s="36">
        <f>N48+S48</f>
        <v>288</v>
      </c>
      <c r="N48" s="36">
        <f>SUM(O48:R48)</f>
        <v>288</v>
      </c>
      <c r="O48" s="17"/>
      <c r="P48" s="17"/>
      <c r="Q48" s="17">
        <v>288</v>
      </c>
      <c r="R48" s="17"/>
      <c r="S48" s="36">
        <f>SUM(T48:W48)</f>
        <v>0</v>
      </c>
      <c r="T48" s="17"/>
      <c r="U48" s="17"/>
      <c r="V48" s="17"/>
      <c r="W48" s="17"/>
      <c r="X48" s="36">
        <f>Y48+AD48</f>
        <v>288</v>
      </c>
      <c r="Y48" s="36">
        <f>SUM(Z48:AC48)</f>
        <v>288</v>
      </c>
      <c r="Z48" s="17"/>
      <c r="AA48" s="17"/>
      <c r="AB48" s="17">
        <v>288</v>
      </c>
      <c r="AC48" s="17"/>
      <c r="AD48" s="36">
        <f>SUM(AE48:AH48)</f>
        <v>0</v>
      </c>
      <c r="AE48" s="17"/>
      <c r="AF48" s="17"/>
      <c r="AG48" s="17"/>
      <c r="AH48" s="17"/>
    </row>
    <row r="49" s="4" customFormat="1" ht="48" customHeight="1" spans="1:34">
      <c r="A49" s="23">
        <v>3</v>
      </c>
      <c r="B49" s="19" t="s">
        <v>51</v>
      </c>
      <c r="C49" s="19" t="s">
        <v>52</v>
      </c>
      <c r="D49" s="18" t="s">
        <v>274</v>
      </c>
      <c r="E49" s="18" t="s">
        <v>285</v>
      </c>
      <c r="F49" s="18" t="s">
        <v>286</v>
      </c>
      <c r="G49" s="18" t="s">
        <v>46</v>
      </c>
      <c r="H49" s="20" t="s">
        <v>54</v>
      </c>
      <c r="I49" s="18" t="s">
        <v>287</v>
      </c>
      <c r="J49" s="20" t="s">
        <v>288</v>
      </c>
      <c r="K49" s="20" t="s">
        <v>289</v>
      </c>
      <c r="L49" s="23">
        <v>50</v>
      </c>
      <c r="M49" s="36">
        <f>N49+S49</f>
        <v>49.5</v>
      </c>
      <c r="N49" s="36">
        <f>SUM(O49:R49)</f>
        <v>49.5</v>
      </c>
      <c r="O49" s="17">
        <v>49.5</v>
      </c>
      <c r="P49" s="17"/>
      <c r="Q49" s="17"/>
      <c r="R49" s="17"/>
      <c r="S49" s="36">
        <f>SUM(T49:W49)</f>
        <v>0</v>
      </c>
      <c r="T49" s="17"/>
      <c r="U49" s="17"/>
      <c r="V49" s="17"/>
      <c r="W49" s="17"/>
      <c r="X49" s="36">
        <f>Y49+AD49</f>
        <v>49.5</v>
      </c>
      <c r="Y49" s="36">
        <f>SUM(Z49:AC49)</f>
        <v>49.5</v>
      </c>
      <c r="Z49" s="17">
        <v>49.5</v>
      </c>
      <c r="AA49" s="17"/>
      <c r="AB49" s="17"/>
      <c r="AC49" s="17"/>
      <c r="AD49" s="36">
        <f>SUM(AE49:AH49)</f>
        <v>0</v>
      </c>
      <c r="AE49" s="17"/>
      <c r="AF49" s="17"/>
      <c r="AG49" s="17"/>
      <c r="AH49" s="17"/>
    </row>
    <row r="50" s="4" customFormat="1" ht="48" customHeight="1" spans="1:34">
      <c r="A50" s="17">
        <v>4</v>
      </c>
      <c r="B50" s="26" t="s">
        <v>290</v>
      </c>
      <c r="C50" s="18" t="s">
        <v>43</v>
      </c>
      <c r="D50" s="18" t="s">
        <v>274</v>
      </c>
      <c r="E50" s="18" t="s">
        <v>291</v>
      </c>
      <c r="F50" s="20" t="s">
        <v>292</v>
      </c>
      <c r="G50" s="18" t="s">
        <v>46</v>
      </c>
      <c r="H50" s="18" t="s">
        <v>31</v>
      </c>
      <c r="I50" s="18" t="s">
        <v>287</v>
      </c>
      <c r="J50" s="19" t="s">
        <v>293</v>
      </c>
      <c r="K50" s="19" t="s">
        <v>294</v>
      </c>
      <c r="L50" s="23">
        <v>77</v>
      </c>
      <c r="M50" s="36">
        <f>N50+S50</f>
        <v>75.93</v>
      </c>
      <c r="N50" s="36">
        <f>SUM(O50:R50)</f>
        <v>75.93</v>
      </c>
      <c r="O50" s="17"/>
      <c r="P50" s="17"/>
      <c r="Q50" s="17">
        <v>61.6</v>
      </c>
      <c r="R50" s="17">
        <v>14.33</v>
      </c>
      <c r="S50" s="36">
        <f>SUM(T50:W50)</f>
        <v>0</v>
      </c>
      <c r="T50" s="17"/>
      <c r="U50" s="17"/>
      <c r="V50" s="17"/>
      <c r="W50" s="17"/>
      <c r="X50" s="36">
        <f>Y50+AD50</f>
        <v>73.66</v>
      </c>
      <c r="Y50" s="36">
        <f>SUM(Z50:AC50)</f>
        <v>73.66</v>
      </c>
      <c r="Z50" s="17"/>
      <c r="AA50" s="17"/>
      <c r="AB50" s="17">
        <v>61.28</v>
      </c>
      <c r="AC50" s="17">
        <v>12.38</v>
      </c>
      <c r="AD50" s="36">
        <f>SUM(AE50:AH50)</f>
        <v>0</v>
      </c>
      <c r="AE50" s="17"/>
      <c r="AF50" s="17"/>
      <c r="AG50" s="17"/>
      <c r="AH50" s="17"/>
    </row>
    <row r="51" s="4" customFormat="1" ht="48" customHeight="1" spans="1:34">
      <c r="A51" s="17">
        <v>1</v>
      </c>
      <c r="B51" s="19" t="s">
        <v>51</v>
      </c>
      <c r="C51" s="19" t="s">
        <v>52</v>
      </c>
      <c r="D51" s="18" t="s">
        <v>295</v>
      </c>
      <c r="E51" s="18" t="s">
        <v>296</v>
      </c>
      <c r="F51" s="18" t="s">
        <v>297</v>
      </c>
      <c r="G51" s="20" t="s">
        <v>46</v>
      </c>
      <c r="H51" s="18" t="s">
        <v>31</v>
      </c>
      <c r="I51" s="18" t="s">
        <v>298</v>
      </c>
      <c r="J51" s="18" t="s">
        <v>299</v>
      </c>
      <c r="K51" s="19" t="s">
        <v>300</v>
      </c>
      <c r="L51" s="17">
        <v>400</v>
      </c>
      <c r="M51" s="36">
        <f>N51+S51</f>
        <v>386.69</v>
      </c>
      <c r="N51" s="36">
        <f>SUM(O51:R51)</f>
        <v>386.69</v>
      </c>
      <c r="O51" s="17">
        <v>195</v>
      </c>
      <c r="P51" s="17"/>
      <c r="Q51" s="17"/>
      <c r="R51" s="17">
        <v>191.69</v>
      </c>
      <c r="S51" s="36">
        <f>SUM(T51:W51)</f>
        <v>0</v>
      </c>
      <c r="T51" s="17"/>
      <c r="U51" s="17"/>
      <c r="V51" s="17"/>
      <c r="W51" s="17"/>
      <c r="X51" s="36">
        <f>Y51+AD51</f>
        <v>373.03</v>
      </c>
      <c r="Y51" s="36">
        <f>SUM(Z51:AC51)</f>
        <v>373.03</v>
      </c>
      <c r="Z51" s="17">
        <v>195</v>
      </c>
      <c r="AA51" s="17"/>
      <c r="AB51" s="17"/>
      <c r="AC51" s="17">
        <v>178.03</v>
      </c>
      <c r="AD51" s="36">
        <f>SUM(AE51:AH51)</f>
        <v>0</v>
      </c>
      <c r="AE51" s="17"/>
      <c r="AF51" s="17"/>
      <c r="AG51" s="17"/>
      <c r="AH51" s="17"/>
    </row>
    <row r="52" s="3" customFormat="1" ht="27" customHeight="1" spans="1:34">
      <c r="A52" s="17">
        <v>2</v>
      </c>
      <c r="B52" s="18" t="s">
        <v>301</v>
      </c>
      <c r="C52" s="19" t="s">
        <v>145</v>
      </c>
      <c r="D52" s="18" t="s">
        <v>295</v>
      </c>
      <c r="E52" s="18" t="s">
        <v>302</v>
      </c>
      <c r="F52" s="18" t="s">
        <v>303</v>
      </c>
      <c r="G52" s="18" t="s">
        <v>30</v>
      </c>
      <c r="H52" s="18" t="s">
        <v>77</v>
      </c>
      <c r="I52" s="18" t="s">
        <v>304</v>
      </c>
      <c r="J52" s="18" t="s">
        <v>305</v>
      </c>
      <c r="K52" s="18" t="s">
        <v>306</v>
      </c>
      <c r="L52" s="17">
        <v>455</v>
      </c>
      <c r="M52" s="36">
        <f>N52+S52</f>
        <v>410.02</v>
      </c>
      <c r="N52" s="36">
        <f>SUM(O52:R52)</f>
        <v>276</v>
      </c>
      <c r="O52" s="17"/>
      <c r="P52" s="17">
        <v>276</v>
      </c>
      <c r="Q52" s="17"/>
      <c r="R52" s="17"/>
      <c r="S52" s="36">
        <f>SUM(T52:W52)</f>
        <v>134.02</v>
      </c>
      <c r="T52" s="17">
        <v>134.02</v>
      </c>
      <c r="U52" s="17"/>
      <c r="V52" s="17"/>
      <c r="W52" s="17"/>
      <c r="X52" s="36">
        <f>Y52+AD52</f>
        <v>397.72</v>
      </c>
      <c r="Y52" s="36">
        <f>SUM(Z52:AC52)</f>
        <v>276</v>
      </c>
      <c r="Z52" s="17">
        <v>0</v>
      </c>
      <c r="AA52" s="17">
        <v>276</v>
      </c>
      <c r="AB52" s="17"/>
      <c r="AC52" s="17"/>
      <c r="AD52" s="36">
        <f>SUM(AE52:AH52)</f>
        <v>121.72</v>
      </c>
      <c r="AE52" s="17">
        <v>121.72</v>
      </c>
      <c r="AF52" s="17"/>
      <c r="AG52" s="17"/>
      <c r="AH52" s="17"/>
    </row>
    <row r="53" s="4" customFormat="1" ht="49" customHeight="1" spans="1:34">
      <c r="A53" s="21">
        <v>3</v>
      </c>
      <c r="B53" s="18" t="s">
        <v>58</v>
      </c>
      <c r="C53" s="18" t="s">
        <v>26</v>
      </c>
      <c r="D53" s="18" t="s">
        <v>295</v>
      </c>
      <c r="E53" s="18" t="s">
        <v>307</v>
      </c>
      <c r="F53" s="18" t="s">
        <v>308</v>
      </c>
      <c r="G53" s="18" t="s">
        <v>61</v>
      </c>
      <c r="H53" s="18" t="s">
        <v>38</v>
      </c>
      <c r="I53" s="19" t="s">
        <v>309</v>
      </c>
      <c r="J53" s="18" t="s">
        <v>310</v>
      </c>
      <c r="K53" s="18" t="s">
        <v>311</v>
      </c>
      <c r="L53" s="21">
        <v>400</v>
      </c>
      <c r="M53" s="36">
        <f>N53+S53</f>
        <v>371.88</v>
      </c>
      <c r="N53" s="36">
        <f>SUM(O53:R53)</f>
        <v>371.88</v>
      </c>
      <c r="O53" s="17"/>
      <c r="P53" s="17"/>
      <c r="Q53" s="17"/>
      <c r="R53" s="17">
        <v>371.88</v>
      </c>
      <c r="S53" s="36">
        <f>SUM(T53:W53)</f>
        <v>0</v>
      </c>
      <c r="T53" s="17"/>
      <c r="U53" s="17"/>
      <c r="V53" s="17"/>
      <c r="W53" s="17"/>
      <c r="X53" s="36">
        <f>Y53+AD53</f>
        <v>360.7276</v>
      </c>
      <c r="Y53" s="36">
        <f>SUM(Z53:AC53)</f>
        <v>360.7276</v>
      </c>
      <c r="Z53" s="17"/>
      <c r="AA53" s="17"/>
      <c r="AB53" s="17"/>
      <c r="AC53" s="17">
        <v>360.7276</v>
      </c>
      <c r="AD53" s="36">
        <f>SUM(AE53:AH53)</f>
        <v>0</v>
      </c>
      <c r="AE53" s="17"/>
      <c r="AF53" s="17"/>
      <c r="AG53" s="17"/>
      <c r="AH53" s="17"/>
    </row>
    <row r="54" s="4" customFormat="1" ht="49" customHeight="1" spans="1:34">
      <c r="A54" s="21">
        <v>1</v>
      </c>
      <c r="B54" s="19" t="s">
        <v>312</v>
      </c>
      <c r="C54" s="19" t="s">
        <v>52</v>
      </c>
      <c r="D54" s="18" t="s">
        <v>313</v>
      </c>
      <c r="E54" s="18" t="s">
        <v>314</v>
      </c>
      <c r="F54" s="18" t="s">
        <v>315</v>
      </c>
      <c r="G54" s="18" t="s">
        <v>61</v>
      </c>
      <c r="H54" s="18" t="s">
        <v>77</v>
      </c>
      <c r="I54" s="19" t="s">
        <v>316</v>
      </c>
      <c r="J54" s="18" t="s">
        <v>317</v>
      </c>
      <c r="K54" s="19" t="s">
        <v>318</v>
      </c>
      <c r="L54" s="21">
        <v>636</v>
      </c>
      <c r="M54" s="36">
        <f>N54+S54</f>
        <v>635.83</v>
      </c>
      <c r="N54" s="36">
        <f>SUM(O54:R54)</f>
        <v>635.83</v>
      </c>
      <c r="O54" s="17">
        <v>190</v>
      </c>
      <c r="P54" s="17"/>
      <c r="Q54" s="17">
        <v>279.83</v>
      </c>
      <c r="R54" s="17">
        <v>166</v>
      </c>
      <c r="S54" s="36">
        <f>SUM(T54:W54)</f>
        <v>0</v>
      </c>
      <c r="T54" s="17"/>
      <c r="U54" s="17"/>
      <c r="V54" s="17"/>
      <c r="W54" s="17"/>
      <c r="X54" s="36">
        <f>Y54+AD54</f>
        <v>616.7551</v>
      </c>
      <c r="Y54" s="36">
        <f>SUM(Z54:AC54)</f>
        <v>616.7551</v>
      </c>
      <c r="Z54" s="17">
        <v>190</v>
      </c>
      <c r="AA54" s="17"/>
      <c r="AB54" s="17">
        <v>279.83</v>
      </c>
      <c r="AC54" s="17">
        <v>146.9251</v>
      </c>
      <c r="AD54" s="36">
        <f>SUM(AE54:AH54)</f>
        <v>0</v>
      </c>
      <c r="AE54" s="17"/>
      <c r="AF54" s="17"/>
      <c r="AG54" s="17"/>
      <c r="AH54" s="17"/>
    </row>
    <row r="55" s="4" customFormat="1" ht="49" customHeight="1" spans="1:34">
      <c r="A55" s="17">
        <v>2</v>
      </c>
      <c r="B55" s="19" t="s">
        <v>51</v>
      </c>
      <c r="C55" s="19" t="s">
        <v>52</v>
      </c>
      <c r="D55" s="18" t="s">
        <v>313</v>
      </c>
      <c r="E55" s="18" t="s">
        <v>319</v>
      </c>
      <c r="F55" s="24" t="s">
        <v>320</v>
      </c>
      <c r="G55" s="20" t="s">
        <v>46</v>
      </c>
      <c r="H55" s="18" t="s">
        <v>54</v>
      </c>
      <c r="I55" s="20" t="s">
        <v>321</v>
      </c>
      <c r="J55" s="20" t="s">
        <v>322</v>
      </c>
      <c r="K55" s="20" t="s">
        <v>323</v>
      </c>
      <c r="L55" s="17">
        <v>50</v>
      </c>
      <c r="M55" s="36">
        <f>N55+S55</f>
        <v>49.98</v>
      </c>
      <c r="N55" s="36">
        <f>SUM(O55:R55)</f>
        <v>49.98</v>
      </c>
      <c r="O55" s="17">
        <v>49.98</v>
      </c>
      <c r="P55" s="17"/>
      <c r="Q55" s="17"/>
      <c r="R55" s="17"/>
      <c r="S55" s="36">
        <f>SUM(T55:W55)</f>
        <v>0</v>
      </c>
      <c r="T55" s="17"/>
      <c r="U55" s="17"/>
      <c r="V55" s="17"/>
      <c r="W55" s="17"/>
      <c r="X55" s="36">
        <f>Y55+AD55</f>
        <v>48.4806</v>
      </c>
      <c r="Y55" s="36">
        <f>SUM(Z55:AC55)</f>
        <v>48.4806</v>
      </c>
      <c r="Z55" s="17">
        <v>48.4806</v>
      </c>
      <c r="AA55" s="17"/>
      <c r="AB55" s="17"/>
      <c r="AC55" s="17"/>
      <c r="AD55" s="36">
        <f>SUM(AE55:AH55)</f>
        <v>0</v>
      </c>
      <c r="AE55" s="17"/>
      <c r="AF55" s="17"/>
      <c r="AG55" s="17"/>
      <c r="AH55" s="17"/>
    </row>
    <row r="56" s="4" customFormat="1" ht="49" customHeight="1" spans="1:34">
      <c r="A56" s="17">
        <v>3</v>
      </c>
      <c r="B56" s="18" t="s">
        <v>58</v>
      </c>
      <c r="C56" s="18" t="s">
        <v>26</v>
      </c>
      <c r="D56" s="18" t="s">
        <v>313</v>
      </c>
      <c r="E56" s="18" t="s">
        <v>324</v>
      </c>
      <c r="F56" s="18" t="s">
        <v>325</v>
      </c>
      <c r="G56" s="18" t="s">
        <v>61</v>
      </c>
      <c r="H56" s="18" t="s">
        <v>38</v>
      </c>
      <c r="I56" s="19" t="s">
        <v>326</v>
      </c>
      <c r="J56" s="18" t="s">
        <v>327</v>
      </c>
      <c r="K56" s="18" t="s">
        <v>328</v>
      </c>
      <c r="L56" s="17">
        <v>200</v>
      </c>
      <c r="M56" s="36">
        <f>N56+S56</f>
        <v>199.45</v>
      </c>
      <c r="N56" s="36">
        <f>SUM(O56:R56)</f>
        <v>199.45</v>
      </c>
      <c r="O56" s="17"/>
      <c r="P56" s="17"/>
      <c r="Q56" s="17"/>
      <c r="R56" s="17">
        <v>199.45</v>
      </c>
      <c r="S56" s="36">
        <f>SUM(T56:W56)</f>
        <v>0</v>
      </c>
      <c r="T56" s="17"/>
      <c r="U56" s="17"/>
      <c r="V56" s="17"/>
      <c r="W56" s="17"/>
      <c r="X56" s="36">
        <f>Y56+AD56</f>
        <v>193.4665</v>
      </c>
      <c r="Y56" s="36">
        <f>SUM(Z56:AC56)</f>
        <v>193.4665</v>
      </c>
      <c r="Z56" s="17"/>
      <c r="AA56" s="17"/>
      <c r="AB56" s="17"/>
      <c r="AC56" s="17">
        <v>193.4665</v>
      </c>
      <c r="AD56" s="36">
        <f>SUM(AE56:AH56)</f>
        <v>0</v>
      </c>
      <c r="AE56" s="17"/>
      <c r="AF56" s="17"/>
      <c r="AG56" s="17"/>
      <c r="AH56" s="17"/>
    </row>
    <row r="57" s="3" customFormat="1" ht="27" customHeight="1" spans="1:34">
      <c r="A57" s="21">
        <v>1</v>
      </c>
      <c r="B57" s="19" t="s">
        <v>329</v>
      </c>
      <c r="C57" s="19" t="s">
        <v>52</v>
      </c>
      <c r="D57" s="18" t="s">
        <v>330</v>
      </c>
      <c r="E57" s="18" t="s">
        <v>331</v>
      </c>
      <c r="F57" s="18" t="s">
        <v>332</v>
      </c>
      <c r="G57" s="19" t="s">
        <v>46</v>
      </c>
      <c r="H57" s="18" t="s">
        <v>188</v>
      </c>
      <c r="I57" s="19" t="s">
        <v>333</v>
      </c>
      <c r="J57" s="18" t="s">
        <v>334</v>
      </c>
      <c r="K57" s="18" t="s">
        <v>335</v>
      </c>
      <c r="L57" s="21">
        <v>1468</v>
      </c>
      <c r="M57" s="36">
        <f>N57+S57</f>
        <v>1308.44</v>
      </c>
      <c r="N57" s="36">
        <f>SUM(O57:R57)</f>
        <v>1308.44</v>
      </c>
      <c r="O57" s="17">
        <v>405</v>
      </c>
      <c r="P57" s="17">
        <v>405</v>
      </c>
      <c r="Q57" s="17"/>
      <c r="R57" s="18">
        <v>498.44</v>
      </c>
      <c r="S57" s="36">
        <f>SUM(T57:W57)</f>
        <v>0</v>
      </c>
      <c r="T57" s="17"/>
      <c r="U57" s="17"/>
      <c r="V57" s="17"/>
      <c r="W57" s="17"/>
      <c r="X57" s="36">
        <f>Y57+AD57</f>
        <v>1270.4748</v>
      </c>
      <c r="Y57" s="36">
        <f>SUM(Z57:AC57)</f>
        <v>1270.4748</v>
      </c>
      <c r="Z57" s="17">
        <v>405</v>
      </c>
      <c r="AA57" s="17">
        <v>405</v>
      </c>
      <c r="AB57" s="17"/>
      <c r="AC57" s="17">
        <v>460.4748</v>
      </c>
      <c r="AD57" s="36">
        <f t="shared" ref="AD57:AD75" si="6">SUM(AE57:AH57)</f>
        <v>0</v>
      </c>
      <c r="AE57" s="17"/>
      <c r="AF57" s="17"/>
      <c r="AG57" s="17"/>
      <c r="AH57" s="17"/>
    </row>
    <row r="58" s="4" customFormat="1" ht="74" customHeight="1" spans="1:34">
      <c r="A58" s="21">
        <v>2</v>
      </c>
      <c r="B58" s="26" t="s">
        <v>290</v>
      </c>
      <c r="C58" s="18" t="s">
        <v>43</v>
      </c>
      <c r="D58" s="18" t="s">
        <v>330</v>
      </c>
      <c r="E58" s="18" t="s">
        <v>336</v>
      </c>
      <c r="F58" s="18" t="s">
        <v>337</v>
      </c>
      <c r="G58" s="18" t="s">
        <v>61</v>
      </c>
      <c r="H58" s="18" t="s">
        <v>38</v>
      </c>
      <c r="I58" s="18" t="s">
        <v>338</v>
      </c>
      <c r="J58" s="19" t="s">
        <v>339</v>
      </c>
      <c r="K58" s="20" t="s">
        <v>340</v>
      </c>
      <c r="L58" s="21">
        <v>300</v>
      </c>
      <c r="M58" s="36">
        <f>N58+S58</f>
        <v>295.33</v>
      </c>
      <c r="N58" s="36">
        <f>SUM(O58:R58)</f>
        <v>295.33</v>
      </c>
      <c r="O58" s="17"/>
      <c r="P58" s="17"/>
      <c r="Q58" s="17">
        <v>177</v>
      </c>
      <c r="R58" s="17">
        <v>118.33</v>
      </c>
      <c r="S58" s="36">
        <f>SUM(T58:W58)</f>
        <v>0</v>
      </c>
      <c r="T58" s="17"/>
      <c r="U58" s="17"/>
      <c r="V58" s="17"/>
      <c r="W58" s="17"/>
      <c r="X58" s="36">
        <f>Y58+AD58</f>
        <v>286.47</v>
      </c>
      <c r="Y58" s="36">
        <f>SUM(Z58:AC58)</f>
        <v>286.47</v>
      </c>
      <c r="Z58" s="17"/>
      <c r="AA58" s="17"/>
      <c r="AB58" s="17">
        <v>177</v>
      </c>
      <c r="AC58" s="17">
        <v>109.47</v>
      </c>
      <c r="AD58" s="36">
        <f t="shared" si="6"/>
        <v>0</v>
      </c>
      <c r="AE58" s="17"/>
      <c r="AF58" s="17"/>
      <c r="AG58" s="17"/>
      <c r="AH58" s="17"/>
    </row>
    <row r="59" s="4" customFormat="1" ht="60" customHeight="1" spans="1:34">
      <c r="A59" s="17">
        <v>1</v>
      </c>
      <c r="B59" s="19" t="s">
        <v>341</v>
      </c>
      <c r="C59" s="19" t="s">
        <v>52</v>
      </c>
      <c r="D59" s="18" t="s">
        <v>342</v>
      </c>
      <c r="E59" s="18" t="s">
        <v>343</v>
      </c>
      <c r="F59" s="18" t="s">
        <v>344</v>
      </c>
      <c r="G59" s="20" t="s">
        <v>46</v>
      </c>
      <c r="H59" s="18" t="s">
        <v>31</v>
      </c>
      <c r="I59" s="18" t="s">
        <v>345</v>
      </c>
      <c r="J59" s="19" t="s">
        <v>346</v>
      </c>
      <c r="K59" s="20" t="s">
        <v>347</v>
      </c>
      <c r="L59" s="17">
        <v>391</v>
      </c>
      <c r="M59" s="36">
        <f>N59+S59</f>
        <v>388.82</v>
      </c>
      <c r="N59" s="36">
        <f>SUM(O59:R59)</f>
        <v>382.17</v>
      </c>
      <c r="O59" s="17">
        <v>382.17</v>
      </c>
      <c r="P59" s="17"/>
      <c r="Q59" s="17"/>
      <c r="R59" s="17"/>
      <c r="S59" s="36">
        <f>SUM(T59:W59)</f>
        <v>6.65</v>
      </c>
      <c r="T59" s="17"/>
      <c r="U59" s="17">
        <v>6.65</v>
      </c>
      <c r="V59" s="17"/>
      <c r="W59" s="17"/>
      <c r="X59" s="36">
        <f>Y59+AD59</f>
        <v>374.7</v>
      </c>
      <c r="Y59" s="36">
        <f>SUM(Z59:AC59)</f>
        <v>374.7</v>
      </c>
      <c r="Z59" s="17">
        <v>374.7</v>
      </c>
      <c r="AA59" s="17"/>
      <c r="AB59" s="17"/>
      <c r="AC59" s="17"/>
      <c r="AD59" s="36">
        <f t="shared" si="6"/>
        <v>0</v>
      </c>
      <c r="AE59" s="17"/>
      <c r="AF59" s="17"/>
      <c r="AG59" s="17"/>
      <c r="AH59" s="17"/>
    </row>
    <row r="60" s="4" customFormat="1" ht="40" customHeight="1" spans="1:34">
      <c r="A60" s="17">
        <v>2</v>
      </c>
      <c r="B60" s="19" t="s">
        <v>51</v>
      </c>
      <c r="C60" s="19" t="s">
        <v>52</v>
      </c>
      <c r="D60" s="18" t="s">
        <v>342</v>
      </c>
      <c r="E60" s="18" t="s">
        <v>348</v>
      </c>
      <c r="F60" s="20" t="s">
        <v>349</v>
      </c>
      <c r="G60" s="18" t="s">
        <v>46</v>
      </c>
      <c r="H60" s="20" t="s">
        <v>54</v>
      </c>
      <c r="I60" s="20" t="s">
        <v>350</v>
      </c>
      <c r="J60" s="20" t="s">
        <v>351</v>
      </c>
      <c r="K60" s="20" t="s">
        <v>352</v>
      </c>
      <c r="L60" s="22">
        <v>50</v>
      </c>
      <c r="M60" s="36">
        <f>N60+S60</f>
        <v>49.96</v>
      </c>
      <c r="N60" s="36">
        <f>SUM(O60:R60)</f>
        <v>49.96</v>
      </c>
      <c r="O60" s="17">
        <v>49.96</v>
      </c>
      <c r="P60" s="17"/>
      <c r="Q60" s="17"/>
      <c r="R60" s="17"/>
      <c r="S60" s="36">
        <f>SUM(T60:W60)</f>
        <v>0</v>
      </c>
      <c r="T60" s="17"/>
      <c r="U60" s="17"/>
      <c r="V60" s="17"/>
      <c r="W60" s="17"/>
      <c r="X60" s="36">
        <f>Y60+AD60</f>
        <v>48.46</v>
      </c>
      <c r="Y60" s="36">
        <f>SUM(Z60:AC60)</f>
        <v>48.46</v>
      </c>
      <c r="Z60" s="17">
        <v>48.46</v>
      </c>
      <c r="AA60" s="17"/>
      <c r="AB60" s="17"/>
      <c r="AC60" s="17"/>
      <c r="AD60" s="36">
        <f t="shared" si="6"/>
        <v>0</v>
      </c>
      <c r="AE60" s="17"/>
      <c r="AF60" s="17"/>
      <c r="AG60" s="17"/>
      <c r="AH60" s="17"/>
    </row>
    <row r="61" s="4" customFormat="1" ht="58" customHeight="1" spans="1:34">
      <c r="A61" s="17">
        <v>3</v>
      </c>
      <c r="B61" s="18" t="s">
        <v>58</v>
      </c>
      <c r="C61" s="18" t="s">
        <v>26</v>
      </c>
      <c r="D61" s="18" t="s">
        <v>342</v>
      </c>
      <c r="E61" s="18" t="s">
        <v>353</v>
      </c>
      <c r="F61" s="18" t="s">
        <v>354</v>
      </c>
      <c r="G61" s="18" t="s">
        <v>61</v>
      </c>
      <c r="H61" s="18" t="s">
        <v>38</v>
      </c>
      <c r="I61" s="19" t="s">
        <v>355</v>
      </c>
      <c r="J61" s="18" t="s">
        <v>356</v>
      </c>
      <c r="K61" s="18" t="s">
        <v>357</v>
      </c>
      <c r="L61" s="22">
        <v>300</v>
      </c>
      <c r="M61" s="36">
        <f>N61+S61</f>
        <v>298.26</v>
      </c>
      <c r="N61" s="36">
        <f>SUM(O61:R61)</f>
        <v>298.26</v>
      </c>
      <c r="O61" s="17"/>
      <c r="P61" s="17"/>
      <c r="Q61" s="17"/>
      <c r="R61" s="17">
        <v>298.26</v>
      </c>
      <c r="S61" s="36">
        <f>SUM(T61:W61)</f>
        <v>0</v>
      </c>
      <c r="T61" s="17"/>
      <c r="U61" s="17"/>
      <c r="V61" s="17"/>
      <c r="W61" s="17"/>
      <c r="X61" s="36">
        <f>Y61+AD61</f>
        <v>289.31</v>
      </c>
      <c r="Y61" s="36">
        <f>SUM(Z61:AC61)</f>
        <v>289.31</v>
      </c>
      <c r="Z61" s="17"/>
      <c r="AA61" s="17"/>
      <c r="AB61" s="17"/>
      <c r="AC61" s="17">
        <v>289.31</v>
      </c>
      <c r="AD61" s="36">
        <f t="shared" si="6"/>
        <v>0</v>
      </c>
      <c r="AE61" s="17"/>
      <c r="AF61" s="17"/>
      <c r="AG61" s="17"/>
      <c r="AH61" s="17"/>
    </row>
    <row r="62" s="4" customFormat="1" ht="44" customHeight="1" spans="1:34">
      <c r="A62" s="17">
        <v>1</v>
      </c>
      <c r="B62" s="18" t="s">
        <v>358</v>
      </c>
      <c r="C62" s="18" t="s">
        <v>127</v>
      </c>
      <c r="D62" s="18" t="s">
        <v>359</v>
      </c>
      <c r="E62" s="18" t="s">
        <v>360</v>
      </c>
      <c r="F62" s="18" t="s">
        <v>361</v>
      </c>
      <c r="G62" s="20" t="s">
        <v>46</v>
      </c>
      <c r="H62" s="18" t="s">
        <v>31</v>
      </c>
      <c r="I62" s="18" t="s">
        <v>362</v>
      </c>
      <c r="J62" s="18" t="s">
        <v>363</v>
      </c>
      <c r="K62" s="20" t="s">
        <v>364</v>
      </c>
      <c r="L62" s="17">
        <v>260</v>
      </c>
      <c r="M62" s="36">
        <f>N62+S62</f>
        <v>240.25</v>
      </c>
      <c r="N62" s="36">
        <f>SUM(O62:R62)</f>
        <v>240.25</v>
      </c>
      <c r="O62" s="17"/>
      <c r="P62" s="17"/>
      <c r="Q62" s="17">
        <v>149</v>
      </c>
      <c r="R62" s="17">
        <v>91.25</v>
      </c>
      <c r="S62" s="36">
        <f>SUM(T62:W62)</f>
        <v>0</v>
      </c>
      <c r="T62" s="17"/>
      <c r="U62" s="17"/>
      <c r="V62" s="17"/>
      <c r="W62" s="17"/>
      <c r="X62" s="36">
        <f>Y62+AD62</f>
        <v>233.04</v>
      </c>
      <c r="Y62" s="36">
        <f>SUM(Z62:AC62)</f>
        <v>233.04</v>
      </c>
      <c r="Z62" s="17"/>
      <c r="AA62" s="17"/>
      <c r="AB62" s="17">
        <v>149</v>
      </c>
      <c r="AC62" s="17">
        <v>84.04</v>
      </c>
      <c r="AD62" s="36">
        <f t="shared" si="6"/>
        <v>0</v>
      </c>
      <c r="AE62" s="17"/>
      <c r="AF62" s="17"/>
      <c r="AG62" s="17"/>
      <c r="AH62" s="17"/>
    </row>
    <row r="63" s="3" customFormat="1" ht="27" customHeight="1" spans="1:34">
      <c r="A63" s="17">
        <v>2</v>
      </c>
      <c r="B63" s="19" t="s">
        <v>51</v>
      </c>
      <c r="C63" s="19" t="s">
        <v>52</v>
      </c>
      <c r="D63" s="18" t="s">
        <v>359</v>
      </c>
      <c r="E63" s="18" t="s">
        <v>365</v>
      </c>
      <c r="F63" s="18" t="s">
        <v>366</v>
      </c>
      <c r="G63" s="18" t="s">
        <v>46</v>
      </c>
      <c r="H63" s="20" t="s">
        <v>54</v>
      </c>
      <c r="I63" s="18" t="s">
        <v>367</v>
      </c>
      <c r="J63" s="19" t="s">
        <v>368</v>
      </c>
      <c r="K63" s="19" t="s">
        <v>369</v>
      </c>
      <c r="L63" s="17">
        <v>50</v>
      </c>
      <c r="M63" s="36">
        <f>N63+S63</f>
        <v>49.85</v>
      </c>
      <c r="N63" s="36">
        <f>SUM(O63:R63)</f>
        <v>49.85</v>
      </c>
      <c r="O63" s="17">
        <v>49.85</v>
      </c>
      <c r="P63" s="17"/>
      <c r="Q63" s="17"/>
      <c r="R63" s="17"/>
      <c r="S63" s="36">
        <f>SUM(T63:W63)</f>
        <v>0</v>
      </c>
      <c r="T63" s="17"/>
      <c r="U63" s="17"/>
      <c r="V63" s="17"/>
      <c r="W63" s="17"/>
      <c r="X63" s="36">
        <f>Y63+AD63</f>
        <v>48.3545</v>
      </c>
      <c r="Y63" s="36">
        <f>SUM(Z63:AC63)</f>
        <v>48.3545</v>
      </c>
      <c r="Z63" s="17">
        <v>48.3545</v>
      </c>
      <c r="AA63" s="17"/>
      <c r="AB63" s="17"/>
      <c r="AC63" s="17"/>
      <c r="AD63" s="36">
        <f t="shared" si="6"/>
        <v>0</v>
      </c>
      <c r="AE63" s="17"/>
      <c r="AF63" s="17"/>
      <c r="AG63" s="17"/>
      <c r="AH63" s="17"/>
    </row>
    <row r="64" s="4" customFormat="1" ht="50" customHeight="1" spans="1:34">
      <c r="A64" s="17">
        <v>3</v>
      </c>
      <c r="B64" s="18" t="s">
        <v>58</v>
      </c>
      <c r="C64" s="18" t="s">
        <v>26</v>
      </c>
      <c r="D64" s="18" t="s">
        <v>359</v>
      </c>
      <c r="E64" s="18" t="s">
        <v>370</v>
      </c>
      <c r="F64" s="18" t="s">
        <v>371</v>
      </c>
      <c r="G64" s="18" t="s">
        <v>61</v>
      </c>
      <c r="H64" s="18" t="s">
        <v>38</v>
      </c>
      <c r="I64" s="19" t="s">
        <v>372</v>
      </c>
      <c r="J64" s="18" t="s">
        <v>373</v>
      </c>
      <c r="K64" s="18" t="s">
        <v>374</v>
      </c>
      <c r="L64" s="23">
        <v>400</v>
      </c>
      <c r="M64" s="36">
        <f>N64+S64</f>
        <v>368.81</v>
      </c>
      <c r="N64" s="36">
        <f>SUM(O64:R64)</f>
        <v>368.81</v>
      </c>
      <c r="O64" s="17"/>
      <c r="P64" s="17"/>
      <c r="Q64" s="17"/>
      <c r="R64" s="17">
        <v>368.81</v>
      </c>
      <c r="S64" s="36">
        <f>SUM(T64:W64)</f>
        <v>0</v>
      </c>
      <c r="T64" s="17"/>
      <c r="U64" s="17"/>
      <c r="V64" s="17"/>
      <c r="W64" s="17"/>
      <c r="X64" s="36">
        <f>Y64+AD64</f>
        <v>357.7532</v>
      </c>
      <c r="Y64" s="36">
        <f>SUM(Z64:AC64)</f>
        <v>357.7532</v>
      </c>
      <c r="Z64" s="17"/>
      <c r="AA64" s="17"/>
      <c r="AB64" s="17"/>
      <c r="AC64" s="17">
        <v>357.7532</v>
      </c>
      <c r="AD64" s="36">
        <f t="shared" si="6"/>
        <v>0</v>
      </c>
      <c r="AE64" s="17"/>
      <c r="AF64" s="17"/>
      <c r="AG64" s="17"/>
      <c r="AH64" s="17"/>
    </row>
    <row r="65" s="4" customFormat="1" ht="50" customHeight="1" spans="1:34">
      <c r="A65" s="17">
        <v>1</v>
      </c>
      <c r="B65" s="19" t="s">
        <v>236</v>
      </c>
      <c r="C65" s="19" t="s">
        <v>375</v>
      </c>
      <c r="D65" s="18" t="s">
        <v>376</v>
      </c>
      <c r="E65" s="18" t="s">
        <v>377</v>
      </c>
      <c r="F65" s="24" t="s">
        <v>378</v>
      </c>
      <c r="G65" s="18" t="s">
        <v>46</v>
      </c>
      <c r="H65" s="18" t="s">
        <v>31</v>
      </c>
      <c r="I65" s="18" t="s">
        <v>379</v>
      </c>
      <c r="J65" s="18" t="s">
        <v>380</v>
      </c>
      <c r="K65" s="18" t="s">
        <v>381</v>
      </c>
      <c r="L65" s="17">
        <v>60</v>
      </c>
      <c r="M65" s="36">
        <f>N65+S65</f>
        <v>60</v>
      </c>
      <c r="N65" s="36">
        <f>SUM(O65:R65)</f>
        <v>60</v>
      </c>
      <c r="O65" s="17"/>
      <c r="P65" s="17">
        <v>60</v>
      </c>
      <c r="Q65" s="17"/>
      <c r="R65" s="17"/>
      <c r="S65" s="36">
        <f>SUM(T65:W65)</f>
        <v>0</v>
      </c>
      <c r="T65" s="17"/>
      <c r="U65" s="17"/>
      <c r="V65" s="17"/>
      <c r="W65" s="17"/>
      <c r="X65" s="36">
        <f>Y65+AD65</f>
        <v>58.2</v>
      </c>
      <c r="Y65" s="36">
        <f>SUM(Z65:AC65)</f>
        <v>58.2</v>
      </c>
      <c r="Z65" s="17"/>
      <c r="AA65" s="17">
        <v>58.2</v>
      </c>
      <c r="AB65" s="17"/>
      <c r="AC65" s="17"/>
      <c r="AD65" s="36">
        <f t="shared" si="6"/>
        <v>0</v>
      </c>
      <c r="AE65" s="17"/>
      <c r="AF65" s="17"/>
      <c r="AG65" s="17"/>
      <c r="AH65" s="17"/>
    </row>
    <row r="66" s="4" customFormat="1" ht="50" customHeight="1" spans="1:34">
      <c r="A66" s="17">
        <v>2</v>
      </c>
      <c r="B66" s="19" t="s">
        <v>51</v>
      </c>
      <c r="C66" s="19" t="s">
        <v>52</v>
      </c>
      <c r="D66" s="18" t="s">
        <v>376</v>
      </c>
      <c r="E66" s="18" t="s">
        <v>382</v>
      </c>
      <c r="F66" s="18" t="s">
        <v>383</v>
      </c>
      <c r="G66" s="18" t="s">
        <v>46</v>
      </c>
      <c r="H66" s="18" t="s">
        <v>54</v>
      </c>
      <c r="I66" s="18" t="s">
        <v>384</v>
      </c>
      <c r="J66" s="18" t="s">
        <v>385</v>
      </c>
      <c r="K66" s="18" t="s">
        <v>386</v>
      </c>
      <c r="L66" s="17">
        <v>50</v>
      </c>
      <c r="M66" s="36">
        <f t="shared" ref="M66:M81" si="7">N66+S66</f>
        <v>50</v>
      </c>
      <c r="N66" s="36">
        <f t="shared" ref="N66:N77" si="8">SUM(O66:R66)</f>
        <v>50</v>
      </c>
      <c r="O66" s="17">
        <v>50</v>
      </c>
      <c r="P66" s="17"/>
      <c r="Q66" s="17"/>
      <c r="R66" s="17"/>
      <c r="S66" s="36">
        <f t="shared" ref="S66:S77" si="9">SUM(T66:W66)</f>
        <v>0</v>
      </c>
      <c r="T66" s="17"/>
      <c r="U66" s="17"/>
      <c r="V66" s="17"/>
      <c r="W66" s="17"/>
      <c r="X66" s="36">
        <f>Y66+AD66</f>
        <v>48.5</v>
      </c>
      <c r="Y66" s="36">
        <f t="shared" ref="Y66:Y77" si="10">SUM(Z66:AC66)</f>
        <v>48.5</v>
      </c>
      <c r="Z66" s="17">
        <v>48.5</v>
      </c>
      <c r="AA66" s="17"/>
      <c r="AB66" s="17"/>
      <c r="AC66" s="17"/>
      <c r="AD66" s="36">
        <f>SUM(AE66:AH66)</f>
        <v>0</v>
      </c>
      <c r="AE66" s="17"/>
      <c r="AF66" s="17"/>
      <c r="AG66" s="17"/>
      <c r="AH66" s="17"/>
    </row>
    <row r="67" s="4" customFormat="1" ht="50" customHeight="1" spans="1:34">
      <c r="A67" s="17">
        <v>3</v>
      </c>
      <c r="B67" s="18" t="s">
        <v>58</v>
      </c>
      <c r="C67" s="18" t="s">
        <v>26</v>
      </c>
      <c r="D67" s="18" t="s">
        <v>376</v>
      </c>
      <c r="E67" s="18" t="s">
        <v>387</v>
      </c>
      <c r="F67" s="18" t="s">
        <v>388</v>
      </c>
      <c r="G67" s="18" t="s">
        <v>61</v>
      </c>
      <c r="H67" s="18" t="s">
        <v>38</v>
      </c>
      <c r="I67" s="18" t="s">
        <v>384</v>
      </c>
      <c r="J67" s="18" t="s">
        <v>389</v>
      </c>
      <c r="K67" s="18" t="s">
        <v>390</v>
      </c>
      <c r="L67" s="17">
        <v>200</v>
      </c>
      <c r="M67" s="36">
        <f t="shared" si="7"/>
        <v>200</v>
      </c>
      <c r="N67" s="36">
        <f t="shared" si="8"/>
        <v>200</v>
      </c>
      <c r="O67" s="17"/>
      <c r="P67" s="17"/>
      <c r="Q67" s="17"/>
      <c r="R67" s="17">
        <v>200</v>
      </c>
      <c r="S67" s="36">
        <f t="shared" si="9"/>
        <v>0</v>
      </c>
      <c r="T67" s="17"/>
      <c r="U67" s="17"/>
      <c r="V67" s="17"/>
      <c r="W67" s="17"/>
      <c r="X67" s="36">
        <f>Y67+AD67</f>
        <v>200</v>
      </c>
      <c r="Y67" s="36">
        <f t="shared" si="10"/>
        <v>200</v>
      </c>
      <c r="Z67" s="17"/>
      <c r="AA67" s="17"/>
      <c r="AB67" s="17"/>
      <c r="AC67" s="17">
        <v>200</v>
      </c>
      <c r="AD67" s="36">
        <f>SUM(AE67:AH67)</f>
        <v>0</v>
      </c>
      <c r="AE67" s="17"/>
      <c r="AF67" s="17"/>
      <c r="AG67" s="17"/>
      <c r="AH67" s="17"/>
    </row>
    <row r="68" s="4" customFormat="1" ht="50" customHeight="1" spans="1:34">
      <c r="A68" s="21">
        <v>1</v>
      </c>
      <c r="B68" s="18" t="s">
        <v>391</v>
      </c>
      <c r="C68" s="18" t="s">
        <v>127</v>
      </c>
      <c r="D68" s="18" t="s">
        <v>392</v>
      </c>
      <c r="E68" s="18" t="s">
        <v>393</v>
      </c>
      <c r="F68" s="18" t="s">
        <v>394</v>
      </c>
      <c r="G68" s="20" t="s">
        <v>46</v>
      </c>
      <c r="H68" s="18" t="s">
        <v>31</v>
      </c>
      <c r="I68" s="18" t="s">
        <v>395</v>
      </c>
      <c r="J68" s="19" t="s">
        <v>396</v>
      </c>
      <c r="K68" s="20" t="s">
        <v>397</v>
      </c>
      <c r="L68" s="21">
        <v>138</v>
      </c>
      <c r="M68" s="36">
        <f t="shared" si="7"/>
        <v>137.1</v>
      </c>
      <c r="N68" s="36">
        <f t="shared" si="8"/>
        <v>137.1</v>
      </c>
      <c r="O68" s="17"/>
      <c r="P68" s="17"/>
      <c r="Q68" s="17">
        <v>137.1</v>
      </c>
      <c r="R68" s="17"/>
      <c r="S68" s="36">
        <f t="shared" si="9"/>
        <v>0</v>
      </c>
      <c r="T68" s="17"/>
      <c r="U68" s="17"/>
      <c r="V68" s="17"/>
      <c r="W68" s="17"/>
      <c r="X68" s="36">
        <f>Y68+AD68</f>
        <v>132.661</v>
      </c>
      <c r="Y68" s="36">
        <f t="shared" si="10"/>
        <v>132.661</v>
      </c>
      <c r="Z68" s="17"/>
      <c r="AA68" s="17"/>
      <c r="AB68" s="17">
        <v>132.661</v>
      </c>
      <c r="AC68" s="17"/>
      <c r="AD68" s="36">
        <f>SUM(AE68:AH68)</f>
        <v>0</v>
      </c>
      <c r="AE68" s="17"/>
      <c r="AF68" s="17"/>
      <c r="AG68" s="17"/>
      <c r="AH68" s="17"/>
    </row>
    <row r="69" s="3" customFormat="1" ht="27" customHeight="1" spans="1:34">
      <c r="A69" s="17">
        <v>2</v>
      </c>
      <c r="B69" s="18" t="s">
        <v>58</v>
      </c>
      <c r="C69" s="18" t="s">
        <v>26</v>
      </c>
      <c r="D69" s="18" t="s">
        <v>392</v>
      </c>
      <c r="E69" s="18" t="s">
        <v>398</v>
      </c>
      <c r="F69" s="39" t="s">
        <v>399</v>
      </c>
      <c r="G69" s="20" t="s">
        <v>46</v>
      </c>
      <c r="H69" s="18" t="s">
        <v>31</v>
      </c>
      <c r="I69" s="43" t="s">
        <v>400</v>
      </c>
      <c r="J69" s="43" t="s">
        <v>401</v>
      </c>
      <c r="K69" s="39" t="s">
        <v>402</v>
      </c>
      <c r="L69" s="17">
        <v>100</v>
      </c>
      <c r="M69" s="36">
        <f t="shared" si="7"/>
        <v>100</v>
      </c>
      <c r="N69" s="36">
        <f t="shared" si="8"/>
        <v>100</v>
      </c>
      <c r="O69" s="17"/>
      <c r="P69" s="17"/>
      <c r="Q69" s="17"/>
      <c r="R69" s="17">
        <v>100</v>
      </c>
      <c r="S69" s="36">
        <f t="shared" si="9"/>
        <v>0</v>
      </c>
      <c r="T69" s="17"/>
      <c r="U69" s="17"/>
      <c r="V69" s="17"/>
      <c r="W69" s="17"/>
      <c r="X69" s="36">
        <f>Y69+AD69</f>
        <v>97.268096</v>
      </c>
      <c r="Y69" s="36">
        <f t="shared" si="10"/>
        <v>97.268096</v>
      </c>
      <c r="Z69" s="17"/>
      <c r="AA69" s="17"/>
      <c r="AB69" s="17"/>
      <c r="AC69" s="17">
        <v>97.268096</v>
      </c>
      <c r="AD69" s="36">
        <f>SUM(AE69:AH69)</f>
        <v>0</v>
      </c>
      <c r="AE69" s="17"/>
      <c r="AF69" s="17"/>
      <c r="AG69" s="17"/>
      <c r="AH69" s="17"/>
    </row>
    <row r="70" s="4" customFormat="1" ht="51" customHeight="1" spans="1:34">
      <c r="A70" s="17">
        <v>3</v>
      </c>
      <c r="B70" s="18" t="s">
        <v>58</v>
      </c>
      <c r="C70" s="18" t="s">
        <v>26</v>
      </c>
      <c r="D70" s="18" t="s">
        <v>392</v>
      </c>
      <c r="E70" s="18" t="s">
        <v>403</v>
      </c>
      <c r="F70" s="20" t="s">
        <v>404</v>
      </c>
      <c r="G70" s="20" t="s">
        <v>46</v>
      </c>
      <c r="H70" s="18" t="s">
        <v>31</v>
      </c>
      <c r="I70" s="20" t="s">
        <v>405</v>
      </c>
      <c r="J70" s="19" t="s">
        <v>406</v>
      </c>
      <c r="K70" s="20" t="s">
        <v>407</v>
      </c>
      <c r="L70" s="17">
        <v>145</v>
      </c>
      <c r="M70" s="36">
        <f t="shared" si="7"/>
        <v>145</v>
      </c>
      <c r="N70" s="36">
        <f t="shared" si="8"/>
        <v>145</v>
      </c>
      <c r="O70" s="17"/>
      <c r="P70" s="17"/>
      <c r="Q70" s="17"/>
      <c r="R70" s="17">
        <v>145</v>
      </c>
      <c r="S70" s="36">
        <f t="shared" si="9"/>
        <v>0</v>
      </c>
      <c r="T70" s="17"/>
      <c r="U70" s="17"/>
      <c r="V70" s="17"/>
      <c r="W70" s="17"/>
      <c r="X70" s="36">
        <f>Y70+AD70</f>
        <v>145</v>
      </c>
      <c r="Y70" s="36">
        <f t="shared" si="10"/>
        <v>145</v>
      </c>
      <c r="Z70" s="17">
        <v>0</v>
      </c>
      <c r="AA70" s="17"/>
      <c r="AB70" s="17"/>
      <c r="AC70" s="17">
        <v>145</v>
      </c>
      <c r="AD70" s="36">
        <f>SUM(AE70:AH70)</f>
        <v>0</v>
      </c>
      <c r="AE70" s="17"/>
      <c r="AF70" s="17"/>
      <c r="AG70" s="17"/>
      <c r="AH70" s="17"/>
    </row>
    <row r="71" s="4" customFormat="1" ht="51" customHeight="1" spans="1:34">
      <c r="A71" s="21">
        <v>4</v>
      </c>
      <c r="B71" s="19" t="s">
        <v>51</v>
      </c>
      <c r="C71" s="19" t="s">
        <v>52</v>
      </c>
      <c r="D71" s="18" t="s">
        <v>392</v>
      </c>
      <c r="E71" s="18" t="s">
        <v>408</v>
      </c>
      <c r="F71" s="24" t="s">
        <v>409</v>
      </c>
      <c r="G71" s="18" t="s">
        <v>46</v>
      </c>
      <c r="H71" s="18" t="s">
        <v>54</v>
      </c>
      <c r="I71" s="18" t="s">
        <v>410</v>
      </c>
      <c r="J71" s="18" t="s">
        <v>411</v>
      </c>
      <c r="K71" s="20" t="s">
        <v>412</v>
      </c>
      <c r="L71" s="21">
        <v>50</v>
      </c>
      <c r="M71" s="36">
        <f t="shared" si="7"/>
        <v>49.07</v>
      </c>
      <c r="N71" s="36">
        <f t="shared" si="8"/>
        <v>49.07</v>
      </c>
      <c r="O71" s="17">
        <v>49.07</v>
      </c>
      <c r="P71" s="17"/>
      <c r="Q71" s="17"/>
      <c r="R71" s="17"/>
      <c r="S71" s="36">
        <f t="shared" si="9"/>
        <v>0</v>
      </c>
      <c r="T71" s="17"/>
      <c r="U71" s="17"/>
      <c r="V71" s="17"/>
      <c r="W71" s="17"/>
      <c r="X71" s="36">
        <f>Y71+AD71</f>
        <v>47.6</v>
      </c>
      <c r="Y71" s="36">
        <f t="shared" si="10"/>
        <v>47.6</v>
      </c>
      <c r="Z71" s="17">
        <v>47.6</v>
      </c>
      <c r="AA71" s="17"/>
      <c r="AB71" s="17"/>
      <c r="AC71" s="17"/>
      <c r="AD71" s="36">
        <f>SUM(AE71:AH71)</f>
        <v>0</v>
      </c>
      <c r="AE71" s="17"/>
      <c r="AF71" s="17"/>
      <c r="AG71" s="17"/>
      <c r="AH71" s="17"/>
    </row>
    <row r="72" s="4" customFormat="1" ht="51" customHeight="1" spans="1:34">
      <c r="A72" s="21">
        <v>5</v>
      </c>
      <c r="B72" s="18" t="s">
        <v>58</v>
      </c>
      <c r="C72" s="18" t="s">
        <v>26</v>
      </c>
      <c r="D72" s="18" t="s">
        <v>392</v>
      </c>
      <c r="E72" s="18" t="s">
        <v>413</v>
      </c>
      <c r="F72" s="18" t="s">
        <v>414</v>
      </c>
      <c r="G72" s="18" t="s">
        <v>61</v>
      </c>
      <c r="H72" s="18" t="s">
        <v>38</v>
      </c>
      <c r="I72" s="19" t="s">
        <v>395</v>
      </c>
      <c r="J72" s="18" t="s">
        <v>415</v>
      </c>
      <c r="K72" s="18" t="s">
        <v>416</v>
      </c>
      <c r="L72" s="21">
        <v>300</v>
      </c>
      <c r="M72" s="36">
        <f t="shared" si="7"/>
        <v>297.18</v>
      </c>
      <c r="N72" s="36">
        <f t="shared" si="8"/>
        <v>297.18</v>
      </c>
      <c r="O72" s="17"/>
      <c r="P72" s="17"/>
      <c r="Q72" s="17"/>
      <c r="R72" s="17">
        <v>297.18</v>
      </c>
      <c r="S72" s="36">
        <f t="shared" si="9"/>
        <v>0</v>
      </c>
      <c r="T72" s="17"/>
      <c r="U72" s="17"/>
      <c r="V72" s="17"/>
      <c r="W72" s="17"/>
      <c r="X72" s="36">
        <f>Y72+AD72</f>
        <v>288.26</v>
      </c>
      <c r="Y72" s="36">
        <f t="shared" si="10"/>
        <v>288.26</v>
      </c>
      <c r="Z72" s="17"/>
      <c r="AA72" s="17"/>
      <c r="AB72" s="17"/>
      <c r="AC72" s="17">
        <v>288.26</v>
      </c>
      <c r="AD72" s="36">
        <f>SUM(AE72:AH72)</f>
        <v>0</v>
      </c>
      <c r="AE72" s="17"/>
      <c r="AF72" s="17"/>
      <c r="AG72" s="17"/>
      <c r="AH72" s="17"/>
    </row>
    <row r="73" s="4" customFormat="1" ht="51" customHeight="1" spans="1:34">
      <c r="A73" s="21">
        <v>6</v>
      </c>
      <c r="B73" s="18" t="s">
        <v>58</v>
      </c>
      <c r="C73" s="18" t="s">
        <v>26</v>
      </c>
      <c r="D73" s="18" t="s">
        <v>392</v>
      </c>
      <c r="E73" s="18" t="s">
        <v>417</v>
      </c>
      <c r="F73" s="18" t="s">
        <v>418</v>
      </c>
      <c r="G73" s="18" t="s">
        <v>61</v>
      </c>
      <c r="H73" s="18" t="s">
        <v>419</v>
      </c>
      <c r="I73" s="18" t="s">
        <v>405</v>
      </c>
      <c r="J73" s="18" t="s">
        <v>420</v>
      </c>
      <c r="K73" s="18" t="s">
        <v>421</v>
      </c>
      <c r="L73" s="21">
        <v>75</v>
      </c>
      <c r="M73" s="36">
        <f t="shared" si="7"/>
        <v>74.44</v>
      </c>
      <c r="N73" s="36">
        <f t="shared" si="8"/>
        <v>74.44</v>
      </c>
      <c r="O73" s="17"/>
      <c r="P73" s="17"/>
      <c r="Q73" s="17"/>
      <c r="R73" s="17">
        <v>74.44</v>
      </c>
      <c r="S73" s="36">
        <f t="shared" si="9"/>
        <v>0</v>
      </c>
      <c r="T73" s="17"/>
      <c r="U73" s="17"/>
      <c r="V73" s="17"/>
      <c r="W73" s="17"/>
      <c r="X73" s="36">
        <f>Y73+AD73</f>
        <v>72.2</v>
      </c>
      <c r="Y73" s="36">
        <f t="shared" si="10"/>
        <v>72.2</v>
      </c>
      <c r="Z73" s="17"/>
      <c r="AA73" s="17"/>
      <c r="AB73" s="17"/>
      <c r="AC73" s="17">
        <v>72.2</v>
      </c>
      <c r="AD73" s="36">
        <f>SUM(AE73:AH73)</f>
        <v>0</v>
      </c>
      <c r="AE73" s="17"/>
      <c r="AF73" s="17"/>
      <c r="AG73" s="17"/>
      <c r="AH73" s="17"/>
    </row>
    <row r="74" s="3" customFormat="1" ht="27" customHeight="1" spans="1:34">
      <c r="A74" s="36">
        <v>1</v>
      </c>
      <c r="B74" s="19" t="s">
        <v>422</v>
      </c>
      <c r="C74" s="19" t="s">
        <v>52</v>
      </c>
      <c r="D74" s="18" t="s">
        <v>38</v>
      </c>
      <c r="E74" s="18" t="s">
        <v>423</v>
      </c>
      <c r="F74" s="18" t="s">
        <v>424</v>
      </c>
      <c r="G74" s="19" t="s">
        <v>46</v>
      </c>
      <c r="H74" s="20" t="s">
        <v>38</v>
      </c>
      <c r="I74" s="19" t="s">
        <v>425</v>
      </c>
      <c r="J74" s="19" t="s">
        <v>426</v>
      </c>
      <c r="K74" s="19" t="s">
        <v>427</v>
      </c>
      <c r="L74" s="42">
        <v>6600</v>
      </c>
      <c r="M74" s="36">
        <v>6570.73</v>
      </c>
      <c r="N74" s="36">
        <v>6401.06</v>
      </c>
      <c r="O74" s="36">
        <v>5072.33</v>
      </c>
      <c r="P74" s="36">
        <v>1263.391274</v>
      </c>
      <c r="Q74" s="36">
        <v>65.330623</v>
      </c>
      <c r="R74" s="36"/>
      <c r="S74" s="36">
        <f>SUM(T74:W74)</f>
        <v>169.669377</v>
      </c>
      <c r="T74" s="36">
        <v>169.669377</v>
      </c>
      <c r="U74" s="36"/>
      <c r="V74" s="36"/>
      <c r="W74" s="36"/>
      <c r="X74" s="36">
        <v>6570.73</v>
      </c>
      <c r="Y74" s="36">
        <v>6401.06</v>
      </c>
      <c r="Z74" s="36">
        <v>5072.34</v>
      </c>
      <c r="AA74" s="36">
        <v>1263.391274</v>
      </c>
      <c r="AB74" s="36">
        <v>65.330623</v>
      </c>
      <c r="AC74" s="36"/>
      <c r="AD74" s="36">
        <v>169.669377</v>
      </c>
      <c r="AE74" s="36">
        <v>169.669377</v>
      </c>
      <c r="AF74" s="36"/>
      <c r="AG74" s="36"/>
      <c r="AH74" s="36"/>
    </row>
    <row r="75" s="4" customFormat="1" ht="60" customHeight="1" spans="1:34">
      <c r="A75" s="36">
        <v>2</v>
      </c>
      <c r="B75" s="19" t="s">
        <v>51</v>
      </c>
      <c r="C75" s="19" t="s">
        <v>52</v>
      </c>
      <c r="D75" s="18" t="s">
        <v>38</v>
      </c>
      <c r="E75" s="18" t="s">
        <v>428</v>
      </c>
      <c r="F75" s="18" t="s">
        <v>429</v>
      </c>
      <c r="G75" s="19" t="s">
        <v>46</v>
      </c>
      <c r="H75" s="20" t="s">
        <v>38</v>
      </c>
      <c r="I75" s="20" t="s">
        <v>430</v>
      </c>
      <c r="J75" s="19" t="s">
        <v>431</v>
      </c>
      <c r="K75" s="20" t="s">
        <v>432</v>
      </c>
      <c r="L75" s="36">
        <v>158.08</v>
      </c>
      <c r="M75" s="36">
        <f>N75+S75</f>
        <v>158.08</v>
      </c>
      <c r="N75" s="36">
        <f>SUM(O75:R75)</f>
        <v>158.08</v>
      </c>
      <c r="O75" s="36">
        <v>158.08</v>
      </c>
      <c r="P75" s="36"/>
      <c r="Q75" s="36"/>
      <c r="R75" s="36"/>
      <c r="S75" s="36">
        <f>SUM(T75:W75)</f>
        <v>0</v>
      </c>
      <c r="T75" s="36"/>
      <c r="U75" s="36"/>
      <c r="V75" s="36"/>
      <c r="W75" s="36"/>
      <c r="X75" s="36">
        <f>Y75+AD75</f>
        <v>158.08</v>
      </c>
      <c r="Y75" s="36">
        <f>SUM(Z75:AC75)</f>
        <v>158.08</v>
      </c>
      <c r="Z75" s="36">
        <v>158.08</v>
      </c>
      <c r="AA75" s="36"/>
      <c r="AB75" s="36"/>
      <c r="AC75" s="36"/>
      <c r="AD75" s="36">
        <f>SUM(AE75:AH75)</f>
        <v>0</v>
      </c>
      <c r="AE75" s="36"/>
      <c r="AF75" s="36"/>
      <c r="AG75" s="36"/>
      <c r="AH75" s="36"/>
    </row>
    <row r="76" s="4" customFormat="1" ht="60" customHeight="1" spans="1:34">
      <c r="A76" s="36">
        <v>3</v>
      </c>
      <c r="B76" s="19" t="s">
        <v>433</v>
      </c>
      <c r="C76" s="18" t="s">
        <v>434</v>
      </c>
      <c r="D76" s="18" t="s">
        <v>38</v>
      </c>
      <c r="E76" s="18" t="s">
        <v>435</v>
      </c>
      <c r="F76" s="20" t="s">
        <v>436</v>
      </c>
      <c r="G76" s="20" t="s">
        <v>30</v>
      </c>
      <c r="H76" s="20" t="s">
        <v>38</v>
      </c>
      <c r="I76" s="19" t="s">
        <v>437</v>
      </c>
      <c r="J76" s="19" t="s">
        <v>438</v>
      </c>
      <c r="K76" s="20" t="s">
        <v>439</v>
      </c>
      <c r="L76" s="36">
        <v>960</v>
      </c>
      <c r="M76" s="36">
        <f>N76+S76</f>
        <v>83.684466</v>
      </c>
      <c r="N76" s="36">
        <f>SUM(O76:R76)</f>
        <v>0</v>
      </c>
      <c r="O76" s="36"/>
      <c r="P76" s="36"/>
      <c r="Q76" s="36"/>
      <c r="R76" s="36"/>
      <c r="S76" s="36">
        <f>SUM(T76:W76)</f>
        <v>83.684466</v>
      </c>
      <c r="T76" s="36">
        <v>83.684466</v>
      </c>
      <c r="U76" s="36"/>
      <c r="V76" s="36"/>
      <c r="W76" s="36"/>
      <c r="X76" s="36">
        <f>Y76+AD76</f>
        <v>47.44</v>
      </c>
      <c r="Y76" s="36">
        <f>SUM(Z76:AC76)</f>
        <v>0</v>
      </c>
      <c r="Z76" s="36"/>
      <c r="AA76" s="36"/>
      <c r="AB76" s="36"/>
      <c r="AC76" s="36"/>
      <c r="AD76" s="36">
        <f>SUM(AE76:AH76)</f>
        <v>47.44</v>
      </c>
      <c r="AE76" s="36">
        <v>47.44</v>
      </c>
      <c r="AF76" s="36"/>
      <c r="AG76" s="36"/>
      <c r="AH76" s="36"/>
    </row>
    <row r="77" s="4" customFormat="1" ht="60" customHeight="1" spans="1:34">
      <c r="A77" s="40">
        <v>4</v>
      </c>
      <c r="B77" s="19" t="s">
        <v>433</v>
      </c>
      <c r="C77" s="18" t="s">
        <v>434</v>
      </c>
      <c r="D77" s="18" t="s">
        <v>38</v>
      </c>
      <c r="E77" s="18" t="s">
        <v>440</v>
      </c>
      <c r="F77" s="41" t="s">
        <v>441</v>
      </c>
      <c r="G77" s="20" t="s">
        <v>30</v>
      </c>
      <c r="H77" s="20" t="s">
        <v>38</v>
      </c>
      <c r="I77" s="19" t="s">
        <v>437</v>
      </c>
      <c r="J77" s="19" t="s">
        <v>438</v>
      </c>
      <c r="K77" s="20" t="s">
        <v>439</v>
      </c>
      <c r="L77" s="45">
        <v>780</v>
      </c>
      <c r="M77" s="36">
        <f>N77+S77</f>
        <v>674.37</v>
      </c>
      <c r="N77" s="36"/>
      <c r="O77" s="36"/>
      <c r="P77" s="36"/>
      <c r="Q77" s="36"/>
      <c r="R77" s="36"/>
      <c r="S77" s="36">
        <v>674.37</v>
      </c>
      <c r="T77" s="36">
        <v>674.37</v>
      </c>
      <c r="U77" s="36"/>
      <c r="V77" s="36"/>
      <c r="W77" s="36"/>
      <c r="X77" s="36">
        <f>Y77+AD77</f>
        <v>562.915829</v>
      </c>
      <c r="Y77" s="36">
        <v>0</v>
      </c>
      <c r="Z77" s="36"/>
      <c r="AA77" s="36"/>
      <c r="AB77" s="36"/>
      <c r="AC77" s="36"/>
      <c r="AD77" s="36">
        <f>SUM(AE77:AH77)</f>
        <v>562.915829</v>
      </c>
      <c r="AE77" s="36">
        <v>562.915829</v>
      </c>
      <c r="AF77" s="36"/>
      <c r="AG77" s="36"/>
      <c r="AH77" s="36"/>
    </row>
    <row r="78" s="4" customFormat="1" ht="60" customHeight="1" spans="1:34">
      <c r="A78" s="40">
        <v>5</v>
      </c>
      <c r="B78" s="19" t="s">
        <v>51</v>
      </c>
      <c r="C78" s="19" t="s">
        <v>52</v>
      </c>
      <c r="D78" s="18" t="s">
        <v>38</v>
      </c>
      <c r="E78" s="18" t="s">
        <v>442</v>
      </c>
      <c r="F78" s="24" t="s">
        <v>443</v>
      </c>
      <c r="G78" s="18" t="s">
        <v>46</v>
      </c>
      <c r="H78" s="18" t="s">
        <v>38</v>
      </c>
      <c r="I78" s="18" t="s">
        <v>425</v>
      </c>
      <c r="J78" s="18" t="s">
        <v>444</v>
      </c>
      <c r="K78" s="18" t="s">
        <v>445</v>
      </c>
      <c r="L78" s="40">
        <v>150</v>
      </c>
      <c r="M78" s="36">
        <f>N78+S78</f>
        <v>91.9</v>
      </c>
      <c r="N78" s="36">
        <f t="shared" ref="N78:N80" si="11">SUM(O78:R78)</f>
        <v>91.9</v>
      </c>
      <c r="O78" s="36">
        <v>91.9</v>
      </c>
      <c r="P78" s="36"/>
      <c r="Q78" s="36"/>
      <c r="R78" s="36"/>
      <c r="S78" s="36">
        <f t="shared" ref="S78:S80" si="12">SUM(T78:W78)</f>
        <v>0</v>
      </c>
      <c r="T78" s="36"/>
      <c r="U78" s="36"/>
      <c r="V78" s="36"/>
      <c r="W78" s="36"/>
      <c r="X78" s="36">
        <f>Y78+AD78</f>
        <v>91.9</v>
      </c>
      <c r="Y78" s="36">
        <f>SUM(Z78:AC78)</f>
        <v>91.9</v>
      </c>
      <c r="Z78" s="36">
        <v>91.9</v>
      </c>
      <c r="AA78" s="36"/>
      <c r="AB78" s="36"/>
      <c r="AC78" s="36"/>
      <c r="AD78" s="36">
        <f>SUM(AE78:AH78)</f>
        <v>0</v>
      </c>
      <c r="AE78" s="36"/>
      <c r="AF78" s="36"/>
      <c r="AG78" s="36"/>
      <c r="AH78" s="36"/>
    </row>
    <row r="79" s="3" customFormat="1" ht="27" customHeight="1" spans="1:34">
      <c r="A79" s="40">
        <v>6</v>
      </c>
      <c r="B79" s="19" t="s">
        <v>51</v>
      </c>
      <c r="C79" s="19" t="s">
        <v>52</v>
      </c>
      <c r="D79" s="18" t="s">
        <v>38</v>
      </c>
      <c r="E79" s="18" t="s">
        <v>446</v>
      </c>
      <c r="F79" s="18" t="s">
        <v>447</v>
      </c>
      <c r="G79" s="18" t="s">
        <v>46</v>
      </c>
      <c r="H79" s="18" t="s">
        <v>38</v>
      </c>
      <c r="I79" s="18" t="s">
        <v>240</v>
      </c>
      <c r="J79" s="18" t="s">
        <v>448</v>
      </c>
      <c r="K79" s="18" t="s">
        <v>449</v>
      </c>
      <c r="L79" s="40">
        <v>370</v>
      </c>
      <c r="M79" s="36">
        <f>N79+S79</f>
        <v>111</v>
      </c>
      <c r="N79" s="36">
        <f t="shared" si="11"/>
        <v>111</v>
      </c>
      <c r="O79" s="36">
        <v>111</v>
      </c>
      <c r="P79" s="36"/>
      <c r="Q79" s="36"/>
      <c r="R79" s="36"/>
      <c r="S79" s="36">
        <f t="shared" si="12"/>
        <v>0</v>
      </c>
      <c r="T79" s="36"/>
      <c r="U79" s="36"/>
      <c r="V79" s="36"/>
      <c r="W79" s="36"/>
      <c r="X79" s="36">
        <f>Y79+AD79</f>
        <v>109.0146</v>
      </c>
      <c r="Y79" s="36">
        <f>SUM(Z79:AC79)</f>
        <v>109.0146</v>
      </c>
      <c r="Z79" s="36">
        <v>109.0146</v>
      </c>
      <c r="AA79" s="36"/>
      <c r="AB79" s="36"/>
      <c r="AC79" s="36"/>
      <c r="AD79" s="36">
        <f>SUM(AE79:AH79)</f>
        <v>0</v>
      </c>
      <c r="AE79" s="36"/>
      <c r="AF79" s="36"/>
      <c r="AG79" s="36"/>
      <c r="AH79" s="36"/>
    </row>
    <row r="80" s="4" customFormat="1" ht="45" customHeight="1" spans="1:34">
      <c r="A80" s="40">
        <v>7</v>
      </c>
      <c r="B80" s="19" t="s">
        <v>51</v>
      </c>
      <c r="C80" s="19" t="s">
        <v>52</v>
      </c>
      <c r="D80" s="18" t="s">
        <v>38</v>
      </c>
      <c r="E80" s="18" t="s">
        <v>446</v>
      </c>
      <c r="F80" s="18" t="s">
        <v>450</v>
      </c>
      <c r="G80" s="18" t="s">
        <v>46</v>
      </c>
      <c r="H80" s="18" t="s">
        <v>38</v>
      </c>
      <c r="I80" s="18" t="s">
        <v>240</v>
      </c>
      <c r="J80" s="18" t="s">
        <v>451</v>
      </c>
      <c r="K80" s="18" t="s">
        <v>452</v>
      </c>
      <c r="L80" s="40">
        <v>330</v>
      </c>
      <c r="M80" s="36">
        <f>N80+S80</f>
        <v>99</v>
      </c>
      <c r="N80" s="36">
        <f t="shared" si="11"/>
        <v>99</v>
      </c>
      <c r="O80" s="36">
        <v>99</v>
      </c>
      <c r="P80" s="36"/>
      <c r="Q80" s="36"/>
      <c r="R80" s="36"/>
      <c r="S80" s="36">
        <f t="shared" si="12"/>
        <v>0</v>
      </c>
      <c r="T80" s="36"/>
      <c r="U80" s="36"/>
      <c r="V80" s="36"/>
      <c r="W80" s="36"/>
      <c r="X80" s="36">
        <f>Y80+AD80</f>
        <v>96.699</v>
      </c>
      <c r="Y80" s="36">
        <f>SUM(Z80:AC80)</f>
        <v>96.699</v>
      </c>
      <c r="Z80" s="36">
        <v>96.699</v>
      </c>
      <c r="AA80" s="36"/>
      <c r="AB80" s="36"/>
      <c r="AC80" s="36"/>
      <c r="AD80" s="36">
        <f>SUM(AE80:AH80)</f>
        <v>0</v>
      </c>
      <c r="AE80" s="36"/>
      <c r="AF80" s="36"/>
      <c r="AG80" s="36"/>
      <c r="AH80" s="36"/>
    </row>
    <row r="81" s="4" customFormat="1" ht="45" customHeight="1" spans="1:34">
      <c r="A81" s="40">
        <v>8</v>
      </c>
      <c r="B81" s="18" t="s">
        <v>58</v>
      </c>
      <c r="C81" s="18" t="s">
        <v>26</v>
      </c>
      <c r="D81" s="18" t="s">
        <v>38</v>
      </c>
      <c r="E81" s="18" t="s">
        <v>453</v>
      </c>
      <c r="F81" s="18" t="s">
        <v>454</v>
      </c>
      <c r="G81" s="18" t="s">
        <v>46</v>
      </c>
      <c r="H81" s="19" t="s">
        <v>38</v>
      </c>
      <c r="I81" s="18" t="s">
        <v>240</v>
      </c>
      <c r="J81" s="18" t="s">
        <v>455</v>
      </c>
      <c r="K81" s="46" t="s">
        <v>456</v>
      </c>
      <c r="L81" s="40">
        <v>1144</v>
      </c>
      <c r="M81" s="36">
        <v>575.98</v>
      </c>
      <c r="N81" s="36">
        <v>162.646157</v>
      </c>
      <c r="O81" s="36"/>
      <c r="P81" s="36"/>
      <c r="Q81" s="36"/>
      <c r="R81" s="36">
        <v>162.646157</v>
      </c>
      <c r="S81" s="36">
        <v>413.333843</v>
      </c>
      <c r="T81" s="36"/>
      <c r="U81" s="36"/>
      <c r="V81" s="36"/>
      <c r="W81" s="36">
        <v>413.333843</v>
      </c>
      <c r="X81" s="36">
        <f>Y81+AD81</f>
        <v>507.25</v>
      </c>
      <c r="Y81" s="36">
        <f>SUM(Z81:AC81)</f>
        <v>162.646157</v>
      </c>
      <c r="Z81" s="36"/>
      <c r="AA81" s="36"/>
      <c r="AB81" s="36"/>
      <c r="AC81" s="36">
        <v>162.646157</v>
      </c>
      <c r="AD81" s="36">
        <f>SUM(AE81:AH81)</f>
        <v>344.603843</v>
      </c>
      <c r="AE81" s="36"/>
      <c r="AF81" s="36"/>
      <c r="AG81" s="36"/>
      <c r="AH81" s="36">
        <v>344.603843</v>
      </c>
    </row>
    <row r="82" s="3" customFormat="1" ht="27" customHeight="1" spans="1:34">
      <c r="A82" s="42">
        <v>1</v>
      </c>
      <c r="B82" s="19" t="s">
        <v>457</v>
      </c>
      <c r="C82" s="19" t="s">
        <v>52</v>
      </c>
      <c r="D82" s="18" t="s">
        <v>458</v>
      </c>
      <c r="E82" s="18" t="s">
        <v>459</v>
      </c>
      <c r="F82" s="18" t="s">
        <v>460</v>
      </c>
      <c r="G82" s="19" t="s">
        <v>461</v>
      </c>
      <c r="H82" s="18" t="s">
        <v>458</v>
      </c>
      <c r="I82" s="19" t="s">
        <v>425</v>
      </c>
      <c r="J82" s="18" t="s">
        <v>462</v>
      </c>
      <c r="K82" s="18" t="s">
        <v>463</v>
      </c>
      <c r="L82" s="42">
        <v>2500</v>
      </c>
      <c r="M82" s="36">
        <f>N82+S82</f>
        <v>2499.720651</v>
      </c>
      <c r="N82" s="36">
        <f>SUM(O82:R82)</f>
        <v>2499.720651</v>
      </c>
      <c r="O82" s="36">
        <v>2295.620651</v>
      </c>
      <c r="P82" s="36">
        <v>181.3</v>
      </c>
      <c r="Q82" s="36"/>
      <c r="R82" s="36">
        <v>22.8</v>
      </c>
      <c r="S82" s="36">
        <f>SUM(T82:W82)</f>
        <v>0</v>
      </c>
      <c r="T82" s="36"/>
      <c r="U82" s="36"/>
      <c r="V82" s="36"/>
      <c r="W82" s="36"/>
      <c r="X82" s="36">
        <f>Y82+AD82</f>
        <v>2499.720651</v>
      </c>
      <c r="Y82" s="36">
        <f>SUM(Z82:AC82)</f>
        <v>2499.720651</v>
      </c>
      <c r="Z82" s="36">
        <v>2295.620651</v>
      </c>
      <c r="AA82" s="36">
        <v>181.3</v>
      </c>
      <c r="AB82" s="36"/>
      <c r="AC82" s="36">
        <v>22.8</v>
      </c>
      <c r="AD82" s="36">
        <f>SUM(AE82:AH82)</f>
        <v>0</v>
      </c>
      <c r="AE82" s="36"/>
      <c r="AF82" s="36"/>
      <c r="AG82" s="36"/>
      <c r="AH82" s="36"/>
    </row>
    <row r="83" s="4" customFormat="1" ht="48" customHeight="1" spans="1:34">
      <c r="A83" s="36">
        <v>1</v>
      </c>
      <c r="B83" s="19" t="s">
        <v>464</v>
      </c>
      <c r="C83" s="19" t="s">
        <v>107</v>
      </c>
      <c r="D83" s="18" t="s">
        <v>465</v>
      </c>
      <c r="E83" s="18" t="s">
        <v>466</v>
      </c>
      <c r="F83" s="18" t="s">
        <v>467</v>
      </c>
      <c r="G83" s="20" t="s">
        <v>468</v>
      </c>
      <c r="H83" s="20" t="s">
        <v>465</v>
      </c>
      <c r="I83" s="19" t="s">
        <v>469</v>
      </c>
      <c r="J83" s="19" t="s">
        <v>470</v>
      </c>
      <c r="K83" s="20" t="s">
        <v>471</v>
      </c>
      <c r="L83" s="36">
        <v>743.298726</v>
      </c>
      <c r="M83" s="36">
        <f>N83+S83</f>
        <v>743.298726</v>
      </c>
      <c r="N83" s="36">
        <f>SUM(O83:R83)</f>
        <v>743.298726</v>
      </c>
      <c r="O83" s="36"/>
      <c r="P83" s="36">
        <v>743.298726</v>
      </c>
      <c r="Q83" s="36"/>
      <c r="R83" s="36"/>
      <c r="S83" s="36">
        <f>SUM(T83:W83)</f>
        <v>0</v>
      </c>
      <c r="T83" s="36"/>
      <c r="U83" s="36"/>
      <c r="V83" s="36"/>
      <c r="W83" s="36"/>
      <c r="X83" s="36">
        <f>Y83+AD83</f>
        <v>743.298726</v>
      </c>
      <c r="Y83" s="36">
        <f>SUM(Z83:AC83)</f>
        <v>743.298726</v>
      </c>
      <c r="Z83" s="36"/>
      <c r="AA83" s="36">
        <v>743.298726</v>
      </c>
      <c r="AB83" s="36"/>
      <c r="AC83" s="36"/>
      <c r="AD83" s="36">
        <f>SUM(AE83:AH83)</f>
        <v>0</v>
      </c>
      <c r="AE83" s="36"/>
      <c r="AF83" s="36"/>
      <c r="AG83" s="36"/>
      <c r="AH83" s="36"/>
    </row>
    <row r="84" s="4" customFormat="1" ht="48" customHeight="1" spans="1:34">
      <c r="A84" s="42">
        <v>1</v>
      </c>
      <c r="B84" s="19" t="s">
        <v>472</v>
      </c>
      <c r="C84" s="19" t="s">
        <v>52</v>
      </c>
      <c r="D84" s="18" t="s">
        <v>473</v>
      </c>
      <c r="E84" s="18" t="s">
        <v>474</v>
      </c>
      <c r="F84" s="18" t="s">
        <v>475</v>
      </c>
      <c r="G84" s="20" t="s">
        <v>476</v>
      </c>
      <c r="H84" s="18" t="s">
        <v>473</v>
      </c>
      <c r="I84" s="18" t="s">
        <v>477</v>
      </c>
      <c r="J84" s="19" t="s">
        <v>478</v>
      </c>
      <c r="K84" s="20" t="s">
        <v>479</v>
      </c>
      <c r="L84" s="42">
        <v>2800</v>
      </c>
      <c r="M84" s="36">
        <f>N84+S84</f>
        <v>2335.79</v>
      </c>
      <c r="N84" s="36">
        <f>SUM(O84:R84)</f>
        <v>2335.79</v>
      </c>
      <c r="O84" s="36">
        <v>2335.79</v>
      </c>
      <c r="P84" s="36"/>
      <c r="Q84" s="36"/>
      <c r="R84" s="36"/>
      <c r="S84" s="36">
        <f>SUM(T84:W84)</f>
        <v>0</v>
      </c>
      <c r="T84" s="36"/>
      <c r="U84" s="36"/>
      <c r="V84" s="36"/>
      <c r="W84" s="36"/>
      <c r="X84" s="36">
        <f>Y84+AD84</f>
        <v>2335.79</v>
      </c>
      <c r="Y84" s="36">
        <f>SUM(Z84:AC84)</f>
        <v>2335.79</v>
      </c>
      <c r="Z84" s="36">
        <v>2335.79</v>
      </c>
      <c r="AA84" s="36"/>
      <c r="AB84" s="36"/>
      <c r="AC84" s="36"/>
      <c r="AD84" s="36">
        <f>SUM(AE84:AH84)</f>
        <v>0</v>
      </c>
      <c r="AE84" s="36"/>
      <c r="AF84" s="36"/>
      <c r="AG84" s="36"/>
      <c r="AH84" s="36"/>
    </row>
    <row r="85" s="4" customFormat="1" ht="48" customHeight="1" spans="1:34">
      <c r="A85" s="42">
        <v>2</v>
      </c>
      <c r="B85" s="19" t="s">
        <v>480</v>
      </c>
      <c r="C85" s="19" t="s">
        <v>107</v>
      </c>
      <c r="D85" s="18" t="s">
        <v>473</v>
      </c>
      <c r="E85" s="18" t="s">
        <v>481</v>
      </c>
      <c r="F85" s="18" t="s">
        <v>482</v>
      </c>
      <c r="G85" s="20" t="s">
        <v>476</v>
      </c>
      <c r="H85" s="18" t="s">
        <v>473</v>
      </c>
      <c r="I85" s="18" t="s">
        <v>483</v>
      </c>
      <c r="J85" s="18" t="s">
        <v>484</v>
      </c>
      <c r="K85" s="18" t="s">
        <v>485</v>
      </c>
      <c r="L85" s="42">
        <v>400</v>
      </c>
      <c r="M85" s="36">
        <f>N85+S85</f>
        <v>400</v>
      </c>
      <c r="N85" s="36">
        <f>SUM(O85:R85)</f>
        <v>400</v>
      </c>
      <c r="O85" s="36">
        <v>190.2</v>
      </c>
      <c r="P85" s="18">
        <v>179.51</v>
      </c>
      <c r="Q85" s="36"/>
      <c r="R85" s="36">
        <v>30.29</v>
      </c>
      <c r="S85" s="36">
        <f>SUM(T85:W85)</f>
        <v>0</v>
      </c>
      <c r="T85" s="36"/>
      <c r="U85" s="36"/>
      <c r="V85" s="36"/>
      <c r="W85" s="36"/>
      <c r="X85" s="36">
        <f>Y85+AD85</f>
        <v>400</v>
      </c>
      <c r="Y85" s="36">
        <f>SUM(Z85:AC85)</f>
        <v>400</v>
      </c>
      <c r="Z85" s="36">
        <v>190.2</v>
      </c>
      <c r="AA85" s="36">
        <v>179.51</v>
      </c>
      <c r="AB85" s="36"/>
      <c r="AC85" s="36">
        <v>30.29</v>
      </c>
      <c r="AD85" s="36">
        <f>SUM(AE85:AH85)</f>
        <v>0</v>
      </c>
      <c r="AE85" s="36"/>
      <c r="AF85" s="36"/>
      <c r="AG85" s="36"/>
      <c r="AH85" s="36"/>
    </row>
    <row r="86" s="3" customFormat="1" ht="35" customHeight="1" spans="1:34">
      <c r="A86" s="42">
        <v>3</v>
      </c>
      <c r="B86" s="19" t="s">
        <v>486</v>
      </c>
      <c r="C86" s="19" t="s">
        <v>107</v>
      </c>
      <c r="D86" s="18" t="s">
        <v>473</v>
      </c>
      <c r="E86" s="18" t="s">
        <v>487</v>
      </c>
      <c r="F86" s="18" t="s">
        <v>488</v>
      </c>
      <c r="G86" s="20" t="s">
        <v>476</v>
      </c>
      <c r="H86" s="18" t="s">
        <v>473</v>
      </c>
      <c r="I86" s="18" t="s">
        <v>483</v>
      </c>
      <c r="J86" s="18" t="s">
        <v>489</v>
      </c>
      <c r="K86" s="18" t="s">
        <v>490</v>
      </c>
      <c r="L86" s="42">
        <v>560</v>
      </c>
      <c r="M86" s="36">
        <f>N86+S86</f>
        <v>291.62</v>
      </c>
      <c r="N86" s="36">
        <f>SUM(O86:R86)</f>
        <v>291.62</v>
      </c>
      <c r="O86" s="36"/>
      <c r="P86" s="18">
        <v>291.62</v>
      </c>
      <c r="Q86" s="36"/>
      <c r="R86" s="36"/>
      <c r="S86" s="36">
        <f>SUM(T86:W86)</f>
        <v>0</v>
      </c>
      <c r="T86" s="36"/>
      <c r="U86" s="36"/>
      <c r="V86" s="36"/>
      <c r="W86" s="36"/>
      <c r="X86" s="36">
        <f>Y86+AD86</f>
        <v>291.62</v>
      </c>
      <c r="Y86" s="36">
        <f>SUM(Z86:AC86)</f>
        <v>291.62</v>
      </c>
      <c r="Z86" s="36"/>
      <c r="AA86" s="36">
        <v>291.62</v>
      </c>
      <c r="AB86" s="36"/>
      <c r="AC86" s="36"/>
      <c r="AD86" s="36">
        <f>SUM(AE86:AH86)</f>
        <v>0</v>
      </c>
      <c r="AE86" s="36"/>
      <c r="AF86" s="36"/>
      <c r="AG86" s="36"/>
      <c r="AH86" s="36"/>
    </row>
    <row r="87" s="4" customFormat="1" ht="45" customHeight="1" spans="1:34">
      <c r="A87" s="42">
        <v>1</v>
      </c>
      <c r="B87" s="19" t="s">
        <v>491</v>
      </c>
      <c r="C87" s="19" t="s">
        <v>492</v>
      </c>
      <c r="D87" s="18" t="s">
        <v>493</v>
      </c>
      <c r="E87" s="18" t="s">
        <v>494</v>
      </c>
      <c r="F87" s="18" t="s">
        <v>495</v>
      </c>
      <c r="G87" s="20" t="s">
        <v>30</v>
      </c>
      <c r="H87" s="18" t="s">
        <v>493</v>
      </c>
      <c r="I87" s="18" t="s">
        <v>496</v>
      </c>
      <c r="J87" s="18" t="s">
        <v>497</v>
      </c>
      <c r="K87" s="18" t="s">
        <v>498</v>
      </c>
      <c r="L87" s="36">
        <v>3606</v>
      </c>
      <c r="M87" s="36">
        <f t="shared" ref="M87:M104" si="13">N87+S87</f>
        <v>3334.27</v>
      </c>
      <c r="N87" s="36">
        <f t="shared" ref="N87:N104" si="14">SUM(O87:R87)</f>
        <v>0</v>
      </c>
      <c r="O87" s="36"/>
      <c r="P87" s="36"/>
      <c r="Q87" s="36"/>
      <c r="R87" s="36"/>
      <c r="S87" s="36">
        <f t="shared" ref="S87:S104" si="15">SUM(T87:W87)</f>
        <v>3334.27</v>
      </c>
      <c r="T87" s="18">
        <v>650.85</v>
      </c>
      <c r="U87" s="36">
        <v>2683.42</v>
      </c>
      <c r="V87" s="36"/>
      <c r="W87" s="36"/>
      <c r="X87" s="36">
        <f t="shared" ref="X87:X104" si="16">Y87+AD87</f>
        <v>3328.36937</v>
      </c>
      <c r="Y87" s="36">
        <f t="shared" ref="Y87:Y104" si="17">SUM(Z87:AC87)</f>
        <v>0</v>
      </c>
      <c r="Z87" s="36"/>
      <c r="AA87" s="36"/>
      <c r="AB87" s="36"/>
      <c r="AC87" s="36"/>
      <c r="AD87" s="36">
        <f t="shared" ref="AD87:AD104" si="18">SUM(AE87:AH87)</f>
        <v>3328.36937</v>
      </c>
      <c r="AE87" s="36">
        <v>645.71248</v>
      </c>
      <c r="AF87" s="36">
        <v>2682.65689</v>
      </c>
      <c r="AG87" s="36"/>
      <c r="AH87" s="36"/>
    </row>
    <row r="88" s="4" customFormat="1" ht="45" customHeight="1" spans="1:34">
      <c r="A88" s="36">
        <v>2</v>
      </c>
      <c r="B88" s="19" t="s">
        <v>499</v>
      </c>
      <c r="C88" s="19" t="s">
        <v>492</v>
      </c>
      <c r="D88" s="18" t="s">
        <v>493</v>
      </c>
      <c r="E88" s="18" t="s">
        <v>500</v>
      </c>
      <c r="F88" s="18" t="s">
        <v>501</v>
      </c>
      <c r="G88" s="20" t="s">
        <v>30</v>
      </c>
      <c r="H88" s="18" t="s">
        <v>493</v>
      </c>
      <c r="I88" s="18" t="s">
        <v>502</v>
      </c>
      <c r="J88" s="18" t="s">
        <v>503</v>
      </c>
      <c r="K88" s="18" t="s">
        <v>504</v>
      </c>
      <c r="L88" s="36">
        <v>840</v>
      </c>
      <c r="M88" s="36">
        <f t="shared" si="13"/>
        <v>785.35</v>
      </c>
      <c r="N88" s="36">
        <f t="shared" si="14"/>
        <v>0</v>
      </c>
      <c r="O88" s="36"/>
      <c r="P88" s="36"/>
      <c r="Q88" s="36"/>
      <c r="R88" s="36"/>
      <c r="S88" s="36">
        <f t="shared" si="15"/>
        <v>785.35</v>
      </c>
      <c r="T88" s="18">
        <v>785.35</v>
      </c>
      <c r="U88" s="36"/>
      <c r="V88" s="36"/>
      <c r="W88" s="36"/>
      <c r="X88" s="36">
        <f t="shared" si="16"/>
        <v>785.35</v>
      </c>
      <c r="Y88" s="36">
        <f t="shared" si="17"/>
        <v>0</v>
      </c>
      <c r="Z88" s="36"/>
      <c r="AA88" s="36"/>
      <c r="AB88" s="36"/>
      <c r="AC88" s="36"/>
      <c r="AD88" s="36">
        <f t="shared" si="18"/>
        <v>785.35</v>
      </c>
      <c r="AE88" s="36">
        <v>785.35</v>
      </c>
      <c r="AF88" s="36"/>
      <c r="AG88" s="36"/>
      <c r="AH88" s="36"/>
    </row>
    <row r="89" s="3" customFormat="1" ht="35" customHeight="1" spans="1:34">
      <c r="A89" s="40">
        <v>3</v>
      </c>
      <c r="B89" s="19" t="s">
        <v>51</v>
      </c>
      <c r="C89" s="19" t="s">
        <v>52</v>
      </c>
      <c r="D89" s="18" t="s">
        <v>493</v>
      </c>
      <c r="E89" s="18" t="s">
        <v>505</v>
      </c>
      <c r="F89" s="18" t="s">
        <v>506</v>
      </c>
      <c r="G89" s="20" t="s">
        <v>46</v>
      </c>
      <c r="H89" s="18" t="s">
        <v>493</v>
      </c>
      <c r="I89" s="18" t="s">
        <v>507</v>
      </c>
      <c r="J89" s="19" t="s">
        <v>508</v>
      </c>
      <c r="K89" s="20" t="s">
        <v>509</v>
      </c>
      <c r="L89" s="36">
        <v>530</v>
      </c>
      <c r="M89" s="36">
        <f t="shared" si="13"/>
        <v>519.84</v>
      </c>
      <c r="N89" s="36">
        <f t="shared" si="14"/>
        <v>318</v>
      </c>
      <c r="O89" s="36">
        <v>318</v>
      </c>
      <c r="P89" s="36"/>
      <c r="Q89" s="36"/>
      <c r="R89" s="36"/>
      <c r="S89" s="36">
        <f t="shared" si="15"/>
        <v>201.84</v>
      </c>
      <c r="T89" s="18">
        <v>201.84</v>
      </c>
      <c r="U89" s="36"/>
      <c r="V89" s="36"/>
      <c r="W89" s="36"/>
      <c r="X89" s="36">
        <f t="shared" si="16"/>
        <v>458.05</v>
      </c>
      <c r="Y89" s="36">
        <f t="shared" si="17"/>
        <v>318</v>
      </c>
      <c r="Z89" s="36">
        <v>318</v>
      </c>
      <c r="AA89" s="36"/>
      <c r="AB89" s="36"/>
      <c r="AC89" s="36"/>
      <c r="AD89" s="36">
        <f t="shared" si="18"/>
        <v>140.05</v>
      </c>
      <c r="AE89" s="36">
        <v>140.05</v>
      </c>
      <c r="AF89" s="36"/>
      <c r="AG89" s="36"/>
      <c r="AH89" s="36"/>
    </row>
    <row r="90" s="4" customFormat="1" ht="60" customHeight="1" spans="1:34">
      <c r="A90" s="36">
        <v>1</v>
      </c>
      <c r="B90" s="18" t="s">
        <v>58</v>
      </c>
      <c r="C90" s="18" t="s">
        <v>26</v>
      </c>
      <c r="D90" s="18" t="s">
        <v>510</v>
      </c>
      <c r="E90" s="18" t="s">
        <v>511</v>
      </c>
      <c r="F90" s="18" t="s">
        <v>512</v>
      </c>
      <c r="G90" s="20" t="s">
        <v>468</v>
      </c>
      <c r="H90" s="18" t="s">
        <v>510</v>
      </c>
      <c r="I90" s="36" t="s">
        <v>425</v>
      </c>
      <c r="J90" s="18" t="s">
        <v>513</v>
      </c>
      <c r="K90" s="18" t="s">
        <v>514</v>
      </c>
      <c r="L90" s="36">
        <v>18.5</v>
      </c>
      <c r="M90" s="36">
        <f t="shared" si="13"/>
        <v>18.5</v>
      </c>
      <c r="N90" s="36">
        <f t="shared" si="14"/>
        <v>18.5</v>
      </c>
      <c r="O90" s="36"/>
      <c r="P90" s="36"/>
      <c r="Q90" s="36"/>
      <c r="R90" s="36">
        <v>18.5</v>
      </c>
      <c r="S90" s="36">
        <f t="shared" si="15"/>
        <v>0</v>
      </c>
      <c r="T90" s="36"/>
      <c r="U90" s="36"/>
      <c r="V90" s="36"/>
      <c r="W90" s="36"/>
      <c r="X90" s="36">
        <f t="shared" si="16"/>
        <v>18.5</v>
      </c>
      <c r="Y90" s="36">
        <f t="shared" si="17"/>
        <v>18.5</v>
      </c>
      <c r="Z90" s="36"/>
      <c r="AA90" s="36"/>
      <c r="AB90" s="36"/>
      <c r="AC90" s="36">
        <v>18.5</v>
      </c>
      <c r="AD90" s="36">
        <f t="shared" si="18"/>
        <v>0</v>
      </c>
      <c r="AE90" s="36"/>
      <c r="AF90" s="36"/>
      <c r="AG90" s="36"/>
      <c r="AH90" s="36"/>
    </row>
    <row r="91" s="4" customFormat="1" ht="60" customHeight="1" spans="1:34">
      <c r="A91" s="36">
        <v>2</v>
      </c>
      <c r="B91" s="18" t="s">
        <v>58</v>
      </c>
      <c r="C91" s="18" t="s">
        <v>26</v>
      </c>
      <c r="D91" s="18" t="s">
        <v>510</v>
      </c>
      <c r="E91" s="18" t="s">
        <v>515</v>
      </c>
      <c r="F91" s="18" t="s">
        <v>516</v>
      </c>
      <c r="G91" s="18" t="s">
        <v>468</v>
      </c>
      <c r="H91" s="18" t="s">
        <v>510</v>
      </c>
      <c r="I91" s="18" t="s">
        <v>425</v>
      </c>
      <c r="J91" s="18" t="s">
        <v>517</v>
      </c>
      <c r="K91" s="18" t="s">
        <v>518</v>
      </c>
      <c r="L91" s="36">
        <v>35</v>
      </c>
      <c r="M91" s="36">
        <f t="shared" si="13"/>
        <v>20.86</v>
      </c>
      <c r="N91" s="36">
        <f t="shared" si="14"/>
        <v>20.86</v>
      </c>
      <c r="O91" s="36"/>
      <c r="P91" s="36"/>
      <c r="Q91" s="36"/>
      <c r="R91" s="36">
        <v>20.86</v>
      </c>
      <c r="S91" s="36">
        <f t="shared" si="15"/>
        <v>0</v>
      </c>
      <c r="T91" s="36"/>
      <c r="U91" s="36"/>
      <c r="V91" s="36"/>
      <c r="W91" s="36"/>
      <c r="X91" s="36">
        <f t="shared" si="16"/>
        <v>20.859388</v>
      </c>
      <c r="Y91" s="36">
        <f t="shared" si="17"/>
        <v>20.859388</v>
      </c>
      <c r="Z91" s="36"/>
      <c r="AA91" s="36"/>
      <c r="AB91" s="36"/>
      <c r="AC91" s="36">
        <v>20.859388</v>
      </c>
      <c r="AD91" s="36">
        <f t="shared" si="18"/>
        <v>0</v>
      </c>
      <c r="AE91" s="36"/>
      <c r="AF91" s="36"/>
      <c r="AG91" s="36"/>
      <c r="AH91" s="36"/>
    </row>
    <row r="92" s="4" customFormat="1" ht="60" customHeight="1" spans="1:34">
      <c r="A92" s="42">
        <v>1</v>
      </c>
      <c r="B92" s="19" t="s">
        <v>51</v>
      </c>
      <c r="C92" s="19" t="s">
        <v>52</v>
      </c>
      <c r="D92" s="18" t="s">
        <v>519</v>
      </c>
      <c r="E92" s="18" t="s">
        <v>520</v>
      </c>
      <c r="F92" s="18" t="s">
        <v>521</v>
      </c>
      <c r="G92" s="18" t="s">
        <v>46</v>
      </c>
      <c r="H92" s="18" t="s">
        <v>519</v>
      </c>
      <c r="I92" s="18" t="s">
        <v>522</v>
      </c>
      <c r="J92" s="18" t="s">
        <v>523</v>
      </c>
      <c r="K92" s="18" t="s">
        <v>524</v>
      </c>
      <c r="L92" s="42">
        <v>2500</v>
      </c>
      <c r="M92" s="36">
        <f t="shared" si="13"/>
        <v>2500</v>
      </c>
      <c r="N92" s="36">
        <f t="shared" si="14"/>
        <v>1516</v>
      </c>
      <c r="O92" s="18">
        <v>1416</v>
      </c>
      <c r="P92" s="36"/>
      <c r="Q92" s="36"/>
      <c r="R92" s="36">
        <v>100</v>
      </c>
      <c r="S92" s="36">
        <f t="shared" si="15"/>
        <v>984</v>
      </c>
      <c r="T92" s="36">
        <v>431.51</v>
      </c>
      <c r="U92" s="36">
        <v>552.49</v>
      </c>
      <c r="V92" s="36"/>
      <c r="W92" s="36"/>
      <c r="X92" s="36">
        <f t="shared" si="16"/>
        <v>2428.3956</v>
      </c>
      <c r="Y92" s="36">
        <f t="shared" si="17"/>
        <v>1444.682</v>
      </c>
      <c r="Z92" s="36">
        <v>1345</v>
      </c>
      <c r="AA92" s="36"/>
      <c r="AB92" s="36"/>
      <c r="AC92" s="36">
        <v>99.682</v>
      </c>
      <c r="AD92" s="36">
        <f t="shared" si="18"/>
        <v>983.7136</v>
      </c>
      <c r="AE92" s="36">
        <v>431.2236</v>
      </c>
      <c r="AF92" s="36">
        <v>552.49</v>
      </c>
      <c r="AG92" s="36"/>
      <c r="AH92" s="36"/>
    </row>
    <row r="93" s="4" customFormat="1" ht="60" customHeight="1" spans="1:34">
      <c r="A93" s="36">
        <v>2</v>
      </c>
      <c r="B93" s="19" t="s">
        <v>51</v>
      </c>
      <c r="C93" s="19" t="s">
        <v>52</v>
      </c>
      <c r="D93" s="18" t="s">
        <v>519</v>
      </c>
      <c r="E93" s="18" t="s">
        <v>525</v>
      </c>
      <c r="F93" s="18" t="s">
        <v>526</v>
      </c>
      <c r="G93" s="19" t="s">
        <v>46</v>
      </c>
      <c r="H93" s="18" t="s">
        <v>519</v>
      </c>
      <c r="I93" s="18" t="s">
        <v>240</v>
      </c>
      <c r="J93" s="18" t="s">
        <v>527</v>
      </c>
      <c r="K93" s="18" t="s">
        <v>528</v>
      </c>
      <c r="L93" s="18">
        <v>851.28</v>
      </c>
      <c r="M93" s="36">
        <f t="shared" si="13"/>
        <v>851.28</v>
      </c>
      <c r="N93" s="36">
        <f t="shared" si="14"/>
        <v>851.28</v>
      </c>
      <c r="O93" s="18">
        <v>851.28</v>
      </c>
      <c r="P93" s="36"/>
      <c r="Q93" s="36"/>
      <c r="R93" s="36"/>
      <c r="S93" s="36">
        <f t="shared" si="15"/>
        <v>0</v>
      </c>
      <c r="T93" s="36"/>
      <c r="U93" s="36"/>
      <c r="V93" s="36"/>
      <c r="W93" s="36"/>
      <c r="X93" s="36">
        <f t="shared" si="16"/>
        <v>848.532212</v>
      </c>
      <c r="Y93" s="36">
        <f t="shared" si="17"/>
        <v>848.532212</v>
      </c>
      <c r="Z93" s="36">
        <v>848.532212</v>
      </c>
      <c r="AA93" s="36"/>
      <c r="AB93" s="36"/>
      <c r="AC93" s="36"/>
      <c r="AD93" s="36">
        <f t="shared" si="18"/>
        <v>0</v>
      </c>
      <c r="AE93" s="36"/>
      <c r="AF93" s="36"/>
      <c r="AG93" s="36"/>
      <c r="AH93" s="36"/>
    </row>
    <row r="94" s="3" customFormat="1" ht="35" customHeight="1" spans="1:34">
      <c r="A94" s="36">
        <v>3</v>
      </c>
      <c r="B94" s="19" t="s">
        <v>51</v>
      </c>
      <c r="C94" s="19" t="s">
        <v>52</v>
      </c>
      <c r="D94" s="18" t="s">
        <v>519</v>
      </c>
      <c r="E94" s="18" t="s">
        <v>529</v>
      </c>
      <c r="F94" s="18" t="s">
        <v>530</v>
      </c>
      <c r="G94" s="19" t="s">
        <v>46</v>
      </c>
      <c r="H94" s="18" t="s">
        <v>519</v>
      </c>
      <c r="I94" s="18" t="s">
        <v>531</v>
      </c>
      <c r="J94" s="18" t="s">
        <v>532</v>
      </c>
      <c r="K94" s="18" t="s">
        <v>533</v>
      </c>
      <c r="L94" s="18">
        <v>240</v>
      </c>
      <c r="M94" s="36">
        <f t="shared" si="13"/>
        <v>181.68</v>
      </c>
      <c r="N94" s="36">
        <f t="shared" si="14"/>
        <v>72</v>
      </c>
      <c r="O94" s="18">
        <v>72</v>
      </c>
      <c r="P94" s="36"/>
      <c r="Q94" s="36"/>
      <c r="R94" s="36"/>
      <c r="S94" s="36">
        <f t="shared" si="15"/>
        <v>109.68</v>
      </c>
      <c r="T94" s="36">
        <v>109.68</v>
      </c>
      <c r="U94" s="36"/>
      <c r="V94" s="36"/>
      <c r="W94" s="36"/>
      <c r="X94" s="36">
        <f t="shared" si="16"/>
        <v>176.3</v>
      </c>
      <c r="Y94" s="36">
        <f t="shared" si="17"/>
        <v>72</v>
      </c>
      <c r="Z94" s="36">
        <v>72</v>
      </c>
      <c r="AA94" s="36"/>
      <c r="AB94" s="36"/>
      <c r="AC94" s="36"/>
      <c r="AD94" s="36">
        <f t="shared" si="18"/>
        <v>104.3</v>
      </c>
      <c r="AE94" s="36">
        <v>104.3</v>
      </c>
      <c r="AF94" s="36"/>
      <c r="AG94" s="36"/>
      <c r="AH94" s="36"/>
    </row>
    <row r="95" s="4" customFormat="1" ht="48" customHeight="1" spans="1:34">
      <c r="A95" s="36">
        <v>4</v>
      </c>
      <c r="B95" s="19" t="s">
        <v>51</v>
      </c>
      <c r="C95" s="19" t="s">
        <v>52</v>
      </c>
      <c r="D95" s="18" t="s">
        <v>519</v>
      </c>
      <c r="E95" s="18" t="s">
        <v>534</v>
      </c>
      <c r="F95" s="18" t="s">
        <v>535</v>
      </c>
      <c r="G95" s="20" t="s">
        <v>46</v>
      </c>
      <c r="H95" s="18" t="s">
        <v>519</v>
      </c>
      <c r="I95" s="18" t="s">
        <v>32</v>
      </c>
      <c r="J95" s="19" t="s">
        <v>536</v>
      </c>
      <c r="K95" s="20" t="s">
        <v>537</v>
      </c>
      <c r="L95" s="18">
        <v>700</v>
      </c>
      <c r="M95" s="36">
        <f t="shared" si="13"/>
        <v>700</v>
      </c>
      <c r="N95" s="36">
        <f t="shared" si="14"/>
        <v>700</v>
      </c>
      <c r="O95" s="18">
        <v>414.5</v>
      </c>
      <c r="P95" s="36"/>
      <c r="Q95" s="36"/>
      <c r="R95" s="36">
        <v>285.5</v>
      </c>
      <c r="S95" s="36">
        <f t="shared" si="15"/>
        <v>0</v>
      </c>
      <c r="T95" s="36"/>
      <c r="U95" s="36"/>
      <c r="V95" s="36"/>
      <c r="W95" s="36"/>
      <c r="X95" s="36">
        <f t="shared" si="16"/>
        <v>683.85</v>
      </c>
      <c r="Y95" s="36">
        <f t="shared" si="17"/>
        <v>683.85</v>
      </c>
      <c r="Z95" s="36">
        <v>414.5</v>
      </c>
      <c r="AA95" s="36"/>
      <c r="AB95" s="36"/>
      <c r="AC95" s="36">
        <v>269.35</v>
      </c>
      <c r="AD95" s="36">
        <f t="shared" si="18"/>
        <v>0</v>
      </c>
      <c r="AE95" s="36"/>
      <c r="AF95" s="36"/>
      <c r="AG95" s="36"/>
      <c r="AH95" s="36"/>
    </row>
    <row r="96" s="4" customFormat="1" ht="48" customHeight="1" spans="1:34">
      <c r="A96" s="42">
        <v>1</v>
      </c>
      <c r="B96" s="19" t="s">
        <v>538</v>
      </c>
      <c r="C96" s="19" t="s">
        <v>52</v>
      </c>
      <c r="D96" s="18" t="s">
        <v>539</v>
      </c>
      <c r="E96" s="18" t="s">
        <v>540</v>
      </c>
      <c r="F96" s="18" t="s">
        <v>541</v>
      </c>
      <c r="G96" s="18" t="s">
        <v>542</v>
      </c>
      <c r="H96" s="18" t="s">
        <v>539</v>
      </c>
      <c r="I96" s="18" t="s">
        <v>425</v>
      </c>
      <c r="J96" s="18" t="s">
        <v>543</v>
      </c>
      <c r="K96" s="18" t="s">
        <v>544</v>
      </c>
      <c r="L96" s="42">
        <v>540</v>
      </c>
      <c r="M96" s="36">
        <f t="shared" si="13"/>
        <v>540</v>
      </c>
      <c r="N96" s="36">
        <f t="shared" si="14"/>
        <v>540</v>
      </c>
      <c r="O96" s="18">
        <v>540</v>
      </c>
      <c r="P96" s="36"/>
      <c r="Q96" s="36"/>
      <c r="R96" s="36"/>
      <c r="S96" s="36">
        <f t="shared" si="15"/>
        <v>0</v>
      </c>
      <c r="T96" s="36"/>
      <c r="U96" s="36"/>
      <c r="V96" s="36"/>
      <c r="W96" s="36"/>
      <c r="X96" s="36">
        <f t="shared" si="16"/>
        <v>540</v>
      </c>
      <c r="Y96" s="36">
        <f t="shared" si="17"/>
        <v>540</v>
      </c>
      <c r="Z96" s="36">
        <v>540</v>
      </c>
      <c r="AA96" s="36"/>
      <c r="AB96" s="36"/>
      <c r="AC96" s="36"/>
      <c r="AD96" s="36">
        <f t="shared" si="18"/>
        <v>0</v>
      </c>
      <c r="AE96" s="36"/>
      <c r="AF96" s="36"/>
      <c r="AG96" s="36"/>
      <c r="AH96" s="36"/>
    </row>
    <row r="97" s="4" customFormat="1" ht="48" customHeight="1" spans="1:34">
      <c r="A97" s="42">
        <v>2</v>
      </c>
      <c r="B97" s="19" t="s">
        <v>545</v>
      </c>
      <c r="C97" s="19" t="s">
        <v>52</v>
      </c>
      <c r="D97" s="18" t="s">
        <v>539</v>
      </c>
      <c r="E97" s="18" t="s">
        <v>546</v>
      </c>
      <c r="F97" s="19" t="s">
        <v>547</v>
      </c>
      <c r="G97" s="19" t="s">
        <v>476</v>
      </c>
      <c r="H97" s="18" t="s">
        <v>539</v>
      </c>
      <c r="I97" s="18" t="s">
        <v>425</v>
      </c>
      <c r="J97" s="19" t="s">
        <v>548</v>
      </c>
      <c r="K97" s="20" t="s">
        <v>549</v>
      </c>
      <c r="L97" s="42">
        <v>200</v>
      </c>
      <c r="M97" s="36">
        <f t="shared" si="13"/>
        <v>159.98</v>
      </c>
      <c r="N97" s="36">
        <f t="shared" si="14"/>
        <v>159.98</v>
      </c>
      <c r="O97" s="18">
        <v>72</v>
      </c>
      <c r="P97" s="36">
        <v>87.98</v>
      </c>
      <c r="Q97" s="36"/>
      <c r="R97" s="36"/>
      <c r="S97" s="36">
        <f t="shared" si="15"/>
        <v>0</v>
      </c>
      <c r="T97" s="36"/>
      <c r="U97" s="36"/>
      <c r="V97" s="36"/>
      <c r="W97" s="36"/>
      <c r="X97" s="36">
        <f t="shared" si="16"/>
        <v>159.98</v>
      </c>
      <c r="Y97" s="36">
        <f t="shared" si="17"/>
        <v>159.98</v>
      </c>
      <c r="Z97" s="36">
        <v>72</v>
      </c>
      <c r="AA97" s="36">
        <v>87.98</v>
      </c>
      <c r="AB97" s="36"/>
      <c r="AC97" s="36"/>
      <c r="AD97" s="36">
        <f t="shared" si="18"/>
        <v>0</v>
      </c>
      <c r="AE97" s="36"/>
      <c r="AF97" s="36"/>
      <c r="AG97" s="36"/>
      <c r="AH97" s="36"/>
    </row>
    <row r="98" s="4" customFormat="1" ht="48" customHeight="1" spans="1:34">
      <c r="A98" s="36">
        <v>3</v>
      </c>
      <c r="B98" s="18" t="s">
        <v>58</v>
      </c>
      <c r="C98" s="18" t="s">
        <v>26</v>
      </c>
      <c r="D98" s="18" t="s">
        <v>539</v>
      </c>
      <c r="E98" s="18" t="s">
        <v>550</v>
      </c>
      <c r="F98" s="20" t="s">
        <v>551</v>
      </c>
      <c r="G98" s="19" t="s">
        <v>468</v>
      </c>
      <c r="H98" s="18" t="s">
        <v>539</v>
      </c>
      <c r="I98" s="18" t="s">
        <v>425</v>
      </c>
      <c r="J98" s="20" t="s">
        <v>552</v>
      </c>
      <c r="K98" s="20" t="s">
        <v>553</v>
      </c>
      <c r="L98" s="36">
        <v>50</v>
      </c>
      <c r="M98" s="36">
        <f t="shared" si="13"/>
        <v>50</v>
      </c>
      <c r="N98" s="36">
        <f t="shared" si="14"/>
        <v>50</v>
      </c>
      <c r="O98" s="18"/>
      <c r="P98" s="36"/>
      <c r="Q98" s="36"/>
      <c r="R98" s="36">
        <v>50</v>
      </c>
      <c r="S98" s="36">
        <f t="shared" si="15"/>
        <v>0</v>
      </c>
      <c r="T98" s="36"/>
      <c r="U98" s="36"/>
      <c r="V98" s="36"/>
      <c r="W98" s="36"/>
      <c r="X98" s="36">
        <f t="shared" si="16"/>
        <v>50</v>
      </c>
      <c r="Y98" s="36">
        <f t="shared" si="17"/>
        <v>50</v>
      </c>
      <c r="Z98" s="36"/>
      <c r="AA98" s="36"/>
      <c r="AB98" s="36"/>
      <c r="AC98" s="36">
        <v>50</v>
      </c>
      <c r="AD98" s="36">
        <f t="shared" si="18"/>
        <v>0</v>
      </c>
      <c r="AE98" s="36"/>
      <c r="AF98" s="36"/>
      <c r="AG98" s="36"/>
      <c r="AH98" s="36"/>
    </row>
    <row r="99" s="4" customFormat="1" ht="48" customHeight="1" spans="1:34">
      <c r="A99" s="43">
        <v>1</v>
      </c>
      <c r="B99" s="18" t="s">
        <v>554</v>
      </c>
      <c r="C99" s="18" t="s">
        <v>127</v>
      </c>
      <c r="D99" s="18" t="s">
        <v>555</v>
      </c>
      <c r="E99" s="18" t="s">
        <v>556</v>
      </c>
      <c r="F99" s="18" t="s">
        <v>557</v>
      </c>
      <c r="G99" s="20" t="s">
        <v>46</v>
      </c>
      <c r="H99" s="18" t="s">
        <v>555</v>
      </c>
      <c r="I99" s="18" t="s">
        <v>558</v>
      </c>
      <c r="J99" s="18" t="s">
        <v>559</v>
      </c>
      <c r="K99" s="18" t="s">
        <v>560</v>
      </c>
      <c r="L99" s="42">
        <v>1498</v>
      </c>
      <c r="M99" s="36">
        <f t="shared" si="13"/>
        <v>1483.54</v>
      </c>
      <c r="N99" s="36">
        <f t="shared" si="14"/>
        <v>1186.8</v>
      </c>
      <c r="O99" s="36">
        <v>691.8</v>
      </c>
      <c r="P99" s="36">
        <v>445</v>
      </c>
      <c r="Q99" s="36">
        <v>50</v>
      </c>
      <c r="R99" s="36"/>
      <c r="S99" s="36">
        <f t="shared" si="15"/>
        <v>296.74</v>
      </c>
      <c r="T99" s="36"/>
      <c r="U99" s="36">
        <v>296.74</v>
      </c>
      <c r="V99" s="36"/>
      <c r="W99" s="36"/>
      <c r="X99" s="36">
        <f t="shared" si="16"/>
        <v>1439.04</v>
      </c>
      <c r="Y99" s="36">
        <f t="shared" si="17"/>
        <v>1186.8</v>
      </c>
      <c r="Z99" s="36">
        <v>691.8</v>
      </c>
      <c r="AA99" s="36">
        <v>445</v>
      </c>
      <c r="AB99" s="36">
        <v>50</v>
      </c>
      <c r="AC99" s="36"/>
      <c r="AD99" s="36">
        <f t="shared" si="18"/>
        <v>252.24</v>
      </c>
      <c r="AE99" s="36"/>
      <c r="AF99" s="36">
        <v>252.24</v>
      </c>
      <c r="AG99" s="36"/>
      <c r="AH99" s="36"/>
    </row>
    <row r="100" s="4" customFormat="1" ht="48" customHeight="1" spans="1:34">
      <c r="A100" s="42">
        <v>1</v>
      </c>
      <c r="B100" s="18" t="s">
        <v>273</v>
      </c>
      <c r="C100" s="19" t="s">
        <v>237</v>
      </c>
      <c r="D100" s="18" t="s">
        <v>561</v>
      </c>
      <c r="E100" s="18" t="s">
        <v>562</v>
      </c>
      <c r="F100" s="18" t="s">
        <v>563</v>
      </c>
      <c r="G100" s="18" t="s">
        <v>46</v>
      </c>
      <c r="H100" s="18" t="s">
        <v>561</v>
      </c>
      <c r="I100" s="18" t="s">
        <v>564</v>
      </c>
      <c r="J100" s="18" t="s">
        <v>565</v>
      </c>
      <c r="K100" s="18" t="s">
        <v>566</v>
      </c>
      <c r="L100" s="42">
        <v>265.1</v>
      </c>
      <c r="M100" s="36">
        <f t="shared" si="13"/>
        <v>265.1</v>
      </c>
      <c r="N100" s="36">
        <f t="shared" si="14"/>
        <v>265.1</v>
      </c>
      <c r="O100" s="36"/>
      <c r="P100" s="36">
        <v>210</v>
      </c>
      <c r="Q100" s="36">
        <v>55.1</v>
      </c>
      <c r="R100" s="36"/>
      <c r="S100" s="36">
        <f t="shared" si="15"/>
        <v>0</v>
      </c>
      <c r="T100" s="36"/>
      <c r="U100" s="36"/>
      <c r="V100" s="36"/>
      <c r="W100" s="36"/>
      <c r="X100" s="36">
        <f t="shared" si="16"/>
        <v>244.432595</v>
      </c>
      <c r="Y100" s="36">
        <f t="shared" si="17"/>
        <v>244.432595</v>
      </c>
      <c r="Z100" s="36"/>
      <c r="AA100" s="36">
        <v>189.332595</v>
      </c>
      <c r="AB100" s="36">
        <v>55.1</v>
      </c>
      <c r="AC100" s="36"/>
      <c r="AD100" s="36">
        <f t="shared" si="18"/>
        <v>0</v>
      </c>
      <c r="AE100" s="36"/>
      <c r="AF100" s="36"/>
      <c r="AG100" s="36"/>
      <c r="AH100" s="36"/>
    </row>
    <row r="101" s="4" customFormat="1" ht="48" customHeight="1" spans="1:34">
      <c r="A101" s="42">
        <v>2</v>
      </c>
      <c r="B101" s="19" t="s">
        <v>329</v>
      </c>
      <c r="C101" s="19" t="s">
        <v>52</v>
      </c>
      <c r="D101" s="18" t="s">
        <v>561</v>
      </c>
      <c r="E101" s="18" t="s">
        <v>567</v>
      </c>
      <c r="F101" s="24" t="s">
        <v>568</v>
      </c>
      <c r="G101" s="18" t="s">
        <v>46</v>
      </c>
      <c r="H101" s="18" t="s">
        <v>561</v>
      </c>
      <c r="I101" s="18" t="s">
        <v>216</v>
      </c>
      <c r="J101" s="18" t="s">
        <v>569</v>
      </c>
      <c r="K101" s="18" t="s">
        <v>570</v>
      </c>
      <c r="L101" s="42">
        <v>2000</v>
      </c>
      <c r="M101" s="36">
        <f t="shared" si="13"/>
        <v>1930.93</v>
      </c>
      <c r="N101" s="36">
        <f t="shared" si="14"/>
        <v>1930.93</v>
      </c>
      <c r="O101" s="36">
        <v>600</v>
      </c>
      <c r="P101" s="36">
        <v>782</v>
      </c>
      <c r="Q101" s="36"/>
      <c r="R101" s="36">
        <v>548.93</v>
      </c>
      <c r="S101" s="36">
        <f t="shared" si="15"/>
        <v>0</v>
      </c>
      <c r="T101" s="36"/>
      <c r="U101" s="36"/>
      <c r="V101" s="36"/>
      <c r="W101" s="36"/>
      <c r="X101" s="36">
        <f t="shared" si="16"/>
        <v>1866.4853</v>
      </c>
      <c r="Y101" s="36">
        <f t="shared" si="17"/>
        <v>1866.4853</v>
      </c>
      <c r="Z101" s="36">
        <v>594.1994</v>
      </c>
      <c r="AA101" s="36">
        <v>782</v>
      </c>
      <c r="AB101" s="36"/>
      <c r="AC101" s="36">
        <v>490.2859</v>
      </c>
      <c r="AD101" s="36">
        <f t="shared" si="18"/>
        <v>0</v>
      </c>
      <c r="AE101" s="36"/>
      <c r="AF101" s="36"/>
      <c r="AG101" s="36"/>
      <c r="AH101" s="36"/>
    </row>
    <row r="102" s="3" customFormat="1" ht="24" customHeight="1" spans="1:34">
      <c r="A102" s="42">
        <v>3</v>
      </c>
      <c r="B102" s="18" t="s">
        <v>58</v>
      </c>
      <c r="C102" s="18" t="s">
        <v>26</v>
      </c>
      <c r="D102" s="44" t="s">
        <v>561</v>
      </c>
      <c r="E102" s="44" t="s">
        <v>571</v>
      </c>
      <c r="F102" s="20" t="s">
        <v>572</v>
      </c>
      <c r="G102" s="20" t="s">
        <v>46</v>
      </c>
      <c r="H102" s="20" t="s">
        <v>561</v>
      </c>
      <c r="I102" s="20" t="s">
        <v>240</v>
      </c>
      <c r="J102" s="47" t="s">
        <v>573</v>
      </c>
      <c r="K102" s="47" t="s">
        <v>574</v>
      </c>
      <c r="L102" s="42">
        <v>3800</v>
      </c>
      <c r="M102" s="36">
        <f t="shared" si="13"/>
        <v>3800</v>
      </c>
      <c r="N102" s="36">
        <f t="shared" si="14"/>
        <v>3800</v>
      </c>
      <c r="O102" s="36"/>
      <c r="P102" s="36"/>
      <c r="Q102" s="36"/>
      <c r="R102" s="36">
        <v>3800</v>
      </c>
      <c r="S102" s="36">
        <f t="shared" si="15"/>
        <v>0</v>
      </c>
      <c r="T102" s="36"/>
      <c r="U102" s="36"/>
      <c r="V102" s="36"/>
      <c r="W102" s="36"/>
      <c r="X102" s="36">
        <f t="shared" si="16"/>
        <v>3800</v>
      </c>
      <c r="Y102" s="36">
        <f t="shared" si="17"/>
        <v>3800</v>
      </c>
      <c r="Z102" s="36"/>
      <c r="AA102" s="36"/>
      <c r="AB102" s="36"/>
      <c r="AC102" s="36">
        <v>3800</v>
      </c>
      <c r="AD102" s="36">
        <f t="shared" si="18"/>
        <v>0</v>
      </c>
      <c r="AE102" s="36"/>
      <c r="AF102" s="36"/>
      <c r="AG102" s="36"/>
      <c r="AH102" s="36"/>
    </row>
    <row r="103" s="5" customFormat="1" ht="54" customHeight="1" spans="1:34">
      <c r="A103" s="36">
        <v>1</v>
      </c>
      <c r="B103" s="18" t="s">
        <v>575</v>
      </c>
      <c r="C103" s="18" t="s">
        <v>576</v>
      </c>
      <c r="D103" s="18" t="s">
        <v>577</v>
      </c>
      <c r="E103" s="18" t="s">
        <v>578</v>
      </c>
      <c r="F103" s="19" t="s">
        <v>579</v>
      </c>
      <c r="G103" s="19" t="s">
        <v>580</v>
      </c>
      <c r="H103" s="19" t="s">
        <v>577</v>
      </c>
      <c r="I103" s="18" t="s">
        <v>581</v>
      </c>
      <c r="J103" s="18" t="s">
        <v>582</v>
      </c>
      <c r="K103" s="18" t="s">
        <v>583</v>
      </c>
      <c r="L103" s="36">
        <v>50.36</v>
      </c>
      <c r="M103" s="36">
        <f t="shared" si="13"/>
        <v>42.7</v>
      </c>
      <c r="N103" s="36">
        <f t="shared" si="14"/>
        <v>0</v>
      </c>
      <c r="O103" s="36"/>
      <c r="P103" s="36"/>
      <c r="Q103" s="36"/>
      <c r="R103" s="36"/>
      <c r="S103" s="36">
        <f t="shared" si="15"/>
        <v>42.7</v>
      </c>
      <c r="T103" s="36"/>
      <c r="U103" s="18">
        <v>42.7</v>
      </c>
      <c r="V103" s="36"/>
      <c r="W103" s="36"/>
      <c r="X103" s="36">
        <f t="shared" si="16"/>
        <v>41.1</v>
      </c>
      <c r="Y103" s="36">
        <f t="shared" si="17"/>
        <v>0</v>
      </c>
      <c r="Z103" s="36"/>
      <c r="AA103" s="36"/>
      <c r="AB103" s="36"/>
      <c r="AC103" s="36"/>
      <c r="AD103" s="36">
        <f t="shared" si="18"/>
        <v>41.1</v>
      </c>
      <c r="AE103" s="36"/>
      <c r="AF103" s="36">
        <v>41.1</v>
      </c>
      <c r="AG103" s="36"/>
      <c r="AH103" s="36"/>
    </row>
    <row r="104" s="5" customFormat="1" ht="54" customHeight="1" spans="1:34">
      <c r="A104" s="36">
        <v>2</v>
      </c>
      <c r="B104" s="18" t="s">
        <v>58</v>
      </c>
      <c r="C104" s="18" t="s">
        <v>26</v>
      </c>
      <c r="D104" s="18" t="s">
        <v>577</v>
      </c>
      <c r="E104" s="18" t="s">
        <v>584</v>
      </c>
      <c r="F104" s="18" t="s">
        <v>585</v>
      </c>
      <c r="G104" s="18" t="s">
        <v>61</v>
      </c>
      <c r="H104" s="20" t="s">
        <v>577</v>
      </c>
      <c r="I104" s="30" t="s">
        <v>586</v>
      </c>
      <c r="J104" s="20" t="s">
        <v>587</v>
      </c>
      <c r="K104" s="20" t="s">
        <v>588</v>
      </c>
      <c r="L104" s="36">
        <v>14</v>
      </c>
      <c r="M104" s="36">
        <f t="shared" si="13"/>
        <v>14</v>
      </c>
      <c r="N104" s="36">
        <f t="shared" si="14"/>
        <v>14</v>
      </c>
      <c r="O104" s="36"/>
      <c r="P104" s="36"/>
      <c r="Q104" s="36"/>
      <c r="R104" s="36">
        <v>14</v>
      </c>
      <c r="S104" s="36">
        <f t="shared" si="15"/>
        <v>0</v>
      </c>
      <c r="T104" s="36"/>
      <c r="U104" s="18"/>
      <c r="V104" s="36"/>
      <c r="W104" s="36"/>
      <c r="X104" s="36">
        <f t="shared" si="16"/>
        <v>13.54614</v>
      </c>
      <c r="Y104" s="36">
        <f t="shared" si="17"/>
        <v>13.54614</v>
      </c>
      <c r="Z104" s="36"/>
      <c r="AA104" s="36"/>
      <c r="AB104" s="36"/>
      <c r="AC104" s="36">
        <v>13.54614</v>
      </c>
      <c r="AD104" s="36">
        <f t="shared" si="18"/>
        <v>0</v>
      </c>
      <c r="AE104" s="36"/>
      <c r="AF104" s="36"/>
      <c r="AG104" s="36"/>
      <c r="AH104" s="36"/>
    </row>
    <row r="105" s="5" customFormat="1" ht="54" customHeight="1" spans="4:12">
      <c r="D105" s="6"/>
      <c r="E105" s="6"/>
      <c r="F105" s="6"/>
      <c r="I105" s="7"/>
      <c r="L105" s="8"/>
    </row>
    <row r="106" s="5" customFormat="1" ht="54" customHeight="1" spans="4:12">
      <c r="D106" s="6"/>
      <c r="E106" s="6"/>
      <c r="F106" s="6"/>
      <c r="I106" s="7"/>
      <c r="L106" s="8"/>
    </row>
    <row r="107" s="5" customFormat="1" ht="54" customHeight="1" spans="4:12">
      <c r="D107" s="6"/>
      <c r="E107" s="6"/>
      <c r="F107" s="6"/>
      <c r="I107" s="7"/>
      <c r="L107" s="8"/>
    </row>
    <row r="108" s="5" customFormat="1" ht="54" customHeight="1" spans="4:12">
      <c r="D108" s="6"/>
      <c r="E108" s="6"/>
      <c r="F108" s="6"/>
      <c r="G108" s="5"/>
      <c r="H108" s="5"/>
      <c r="I108" s="7"/>
      <c r="J108" s="5"/>
      <c r="K108" s="5"/>
      <c r="L108" s="8"/>
    </row>
    <row r="109" s="5" customFormat="1" ht="54" customHeight="1" spans="4:12">
      <c r="D109" s="6"/>
      <c r="E109" s="6"/>
      <c r="F109" s="6"/>
      <c r="G109" s="5"/>
      <c r="H109" s="5"/>
      <c r="I109" s="7"/>
      <c r="J109" s="5"/>
      <c r="K109" s="5"/>
      <c r="L109" s="8"/>
    </row>
    <row r="110" s="5" customFormat="1" ht="54" customHeight="1" spans="4:36">
      <c r="D110" s="6"/>
      <c r="E110" s="6"/>
      <c r="F110" s="6"/>
      <c r="G110" s="5"/>
      <c r="H110" s="5"/>
      <c r="I110" s="7"/>
      <c r="J110" s="5"/>
      <c r="K110" s="5"/>
      <c r="L110" s="8"/>
      <c r="M110" s="5"/>
      <c r="N110" s="5"/>
      <c r="O110" s="5"/>
      <c r="P110" s="5"/>
      <c r="Q110" s="5"/>
      <c r="R110" s="5"/>
      <c r="S110" s="5"/>
      <c r="T110" s="5"/>
      <c r="U110" s="5"/>
      <c r="V110" s="5"/>
      <c r="W110" s="5"/>
      <c r="X110" s="5"/>
      <c r="Y110" s="5"/>
      <c r="Z110" s="5"/>
      <c r="AA110" s="5"/>
      <c r="AB110" s="5"/>
      <c r="AC110" s="5"/>
      <c r="AD110" s="5"/>
      <c r="AE110" s="5"/>
      <c r="AF110" s="5"/>
      <c r="AG110" s="5"/>
      <c r="AH110" s="5"/>
      <c r="AJ110" s="3"/>
    </row>
    <row r="111" s="5" customFormat="1" ht="27" customHeight="1" spans="4:36">
      <c r="D111" s="6"/>
      <c r="E111" s="6"/>
      <c r="F111" s="6"/>
      <c r="G111" s="5"/>
      <c r="H111" s="5"/>
      <c r="I111" s="7"/>
      <c r="J111" s="5"/>
      <c r="K111" s="5"/>
      <c r="L111" s="8"/>
      <c r="M111" s="5"/>
      <c r="N111" s="5"/>
      <c r="O111" s="5"/>
      <c r="P111" s="5"/>
      <c r="Q111" s="5"/>
      <c r="R111" s="5"/>
      <c r="S111" s="5"/>
      <c r="T111" s="5"/>
      <c r="U111" s="5"/>
      <c r="V111" s="5"/>
      <c r="W111" s="5"/>
      <c r="X111" s="5"/>
      <c r="Y111" s="5"/>
      <c r="Z111" s="5"/>
      <c r="AA111" s="5"/>
      <c r="AB111" s="5"/>
      <c r="AC111" s="5"/>
      <c r="AD111" s="5"/>
      <c r="AE111" s="5"/>
      <c r="AF111" s="5"/>
      <c r="AG111" s="5"/>
      <c r="AH111" s="5"/>
      <c r="AJ111" s="3"/>
    </row>
    <row r="112" s="5" customFormat="1" ht="48" customHeight="1" spans="4:12">
      <c r="D112" s="6"/>
      <c r="E112" s="6"/>
      <c r="F112" s="6"/>
      <c r="G112" s="5"/>
      <c r="H112" s="5"/>
      <c r="I112" s="7"/>
      <c r="J112" s="5"/>
      <c r="K112" s="5"/>
      <c r="L112" s="8"/>
    </row>
    <row r="113" s="5" customFormat="1" ht="30" customHeight="1" spans="4:36">
      <c r="D113" s="6"/>
      <c r="E113" s="6"/>
      <c r="F113" s="6"/>
      <c r="G113" s="5"/>
      <c r="H113" s="5"/>
      <c r="I113" s="7"/>
      <c r="J113" s="5"/>
      <c r="K113" s="5"/>
      <c r="L113" s="8"/>
      <c r="M113" s="5"/>
      <c r="N113" s="5"/>
      <c r="O113" s="5"/>
      <c r="P113" s="5"/>
      <c r="Q113" s="5"/>
      <c r="R113" s="5"/>
      <c r="S113" s="5"/>
      <c r="T113" s="5"/>
      <c r="U113" s="5"/>
      <c r="V113" s="5"/>
      <c r="W113" s="5"/>
      <c r="X113" s="5"/>
      <c r="Y113" s="5"/>
      <c r="Z113" s="5"/>
      <c r="AA113" s="5"/>
      <c r="AB113" s="5"/>
      <c r="AC113" s="5"/>
      <c r="AD113" s="5"/>
      <c r="AE113" s="5"/>
      <c r="AF113" s="5"/>
      <c r="AG113" s="5"/>
      <c r="AH113" s="5"/>
      <c r="AJ113" s="3"/>
    </row>
    <row r="114" s="5" customFormat="1" ht="56" customHeight="1" spans="4:12">
      <c r="D114" s="6"/>
      <c r="E114" s="6"/>
      <c r="F114" s="6"/>
      <c r="G114" s="5"/>
      <c r="H114" s="5"/>
      <c r="I114" s="7"/>
      <c r="J114" s="5"/>
      <c r="K114" s="5"/>
      <c r="L114" s="8"/>
    </row>
    <row r="115" s="5" customFormat="1" ht="30" customHeight="1" spans="4:36">
      <c r="D115" s="6"/>
      <c r="E115" s="6"/>
      <c r="F115" s="6"/>
      <c r="G115" s="5"/>
      <c r="H115" s="5"/>
      <c r="I115" s="7"/>
      <c r="J115" s="5"/>
      <c r="K115" s="5"/>
      <c r="L115" s="8"/>
      <c r="M115" s="5"/>
      <c r="N115" s="5"/>
      <c r="O115" s="5"/>
      <c r="P115" s="5"/>
      <c r="Q115" s="5"/>
      <c r="R115" s="5"/>
      <c r="S115" s="5"/>
      <c r="T115" s="5"/>
      <c r="U115" s="5"/>
      <c r="V115" s="5"/>
      <c r="W115" s="5"/>
      <c r="X115" s="5"/>
      <c r="Y115" s="5"/>
      <c r="Z115" s="5"/>
      <c r="AA115" s="5"/>
      <c r="AB115" s="5"/>
      <c r="AC115" s="5"/>
      <c r="AD115" s="5"/>
      <c r="AE115" s="5"/>
      <c r="AF115" s="5"/>
      <c r="AG115" s="5"/>
      <c r="AH115" s="5"/>
      <c r="AJ115" s="3"/>
    </row>
    <row r="116" s="5" customFormat="1" ht="62" customHeight="1" spans="4:12">
      <c r="D116" s="6"/>
      <c r="E116" s="6"/>
      <c r="F116" s="6"/>
      <c r="G116" s="5"/>
      <c r="H116" s="5"/>
      <c r="I116" s="7"/>
      <c r="J116" s="5"/>
      <c r="K116" s="5"/>
      <c r="L116" s="8"/>
    </row>
    <row r="117" s="5" customFormat="1" ht="62" customHeight="1" spans="4:12">
      <c r="D117" s="6"/>
      <c r="E117" s="6"/>
      <c r="F117" s="6"/>
      <c r="G117" s="5"/>
      <c r="H117" s="5"/>
      <c r="I117" s="7"/>
      <c r="J117" s="5"/>
      <c r="K117" s="5"/>
      <c r="L117" s="8"/>
    </row>
    <row r="118" s="5" customFormat="1" ht="62" customHeight="1" spans="4:12">
      <c r="D118" s="6"/>
      <c r="E118" s="6"/>
      <c r="F118" s="6"/>
      <c r="G118" s="5"/>
      <c r="H118" s="5"/>
      <c r="I118" s="7"/>
      <c r="J118" s="5"/>
      <c r="K118" s="5"/>
      <c r="L118" s="8"/>
    </row>
    <row r="119" s="5" customFormat="1" ht="30" customHeight="1" spans="4:36">
      <c r="D119" s="6"/>
      <c r="E119" s="6"/>
      <c r="F119" s="6"/>
      <c r="G119" s="5"/>
      <c r="H119" s="5"/>
      <c r="I119" s="7"/>
      <c r="J119" s="5"/>
      <c r="K119" s="5"/>
      <c r="L119" s="8"/>
      <c r="M119" s="5"/>
      <c r="N119" s="5"/>
      <c r="O119" s="5"/>
      <c r="P119" s="5"/>
      <c r="Q119" s="5"/>
      <c r="R119" s="5"/>
      <c r="S119" s="5"/>
      <c r="T119" s="5"/>
      <c r="U119" s="5"/>
      <c r="V119" s="5"/>
      <c r="W119" s="5"/>
      <c r="X119" s="5"/>
      <c r="Y119" s="5"/>
      <c r="Z119" s="5"/>
      <c r="AA119" s="5"/>
      <c r="AB119" s="5"/>
      <c r="AC119" s="5"/>
      <c r="AD119" s="5"/>
      <c r="AE119" s="5"/>
      <c r="AF119" s="5"/>
      <c r="AG119" s="5"/>
      <c r="AH119" s="5"/>
      <c r="AI119" s="5"/>
      <c r="AJ119" s="3"/>
    </row>
    <row r="120" s="5" customFormat="1" ht="49" customHeight="1" spans="4:12">
      <c r="D120" s="6"/>
      <c r="E120" s="6"/>
      <c r="F120" s="6"/>
      <c r="G120" s="5"/>
      <c r="H120" s="5"/>
      <c r="I120" s="7"/>
      <c r="J120" s="5"/>
      <c r="K120" s="5"/>
      <c r="L120" s="8"/>
    </row>
    <row r="121" s="5" customFormat="1" ht="49" customHeight="1" spans="4:12">
      <c r="D121" s="6"/>
      <c r="E121" s="6"/>
      <c r="F121" s="6"/>
      <c r="G121" s="5"/>
      <c r="H121" s="5"/>
      <c r="I121" s="7"/>
      <c r="J121" s="5"/>
      <c r="K121" s="5"/>
      <c r="L121" s="8"/>
    </row>
    <row r="122" s="5" customFormat="1" ht="49" customHeight="1" spans="4:12">
      <c r="D122" s="6"/>
      <c r="E122" s="6"/>
      <c r="F122" s="6"/>
      <c r="G122" s="5"/>
      <c r="H122" s="5"/>
      <c r="I122" s="7"/>
      <c r="J122" s="5"/>
      <c r="K122" s="5"/>
      <c r="L122" s="8"/>
    </row>
    <row r="123" s="5" customFormat="1" ht="49" customHeight="1" spans="4:12">
      <c r="D123" s="6"/>
      <c r="E123" s="6"/>
      <c r="F123" s="6"/>
      <c r="G123" s="5"/>
      <c r="H123" s="5"/>
      <c r="I123" s="7"/>
      <c r="J123" s="5"/>
      <c r="K123" s="5"/>
      <c r="L123" s="8"/>
    </row>
    <row r="124" s="5" customFormat="1" ht="30" customHeight="1" spans="4:36">
      <c r="D124" s="6"/>
      <c r="E124" s="6"/>
      <c r="F124" s="6"/>
      <c r="G124" s="5"/>
      <c r="H124" s="5"/>
      <c r="I124" s="7"/>
      <c r="J124" s="5"/>
      <c r="K124" s="5"/>
      <c r="L124" s="8"/>
      <c r="M124" s="5"/>
      <c r="N124" s="5"/>
      <c r="O124" s="5"/>
      <c r="P124" s="5"/>
      <c r="Q124" s="5"/>
      <c r="R124" s="5"/>
      <c r="S124" s="5"/>
      <c r="T124" s="5"/>
      <c r="U124" s="5"/>
      <c r="V124" s="5"/>
      <c r="W124" s="5"/>
      <c r="X124" s="5"/>
      <c r="Y124" s="5"/>
      <c r="Z124" s="5"/>
      <c r="AA124" s="5"/>
      <c r="AB124" s="5"/>
      <c r="AC124" s="5"/>
      <c r="AD124" s="5"/>
      <c r="AE124" s="5"/>
      <c r="AF124" s="5"/>
      <c r="AG124" s="5"/>
      <c r="AH124" s="5"/>
      <c r="AI124" s="5"/>
      <c r="AJ124" s="3"/>
    </row>
    <row r="125" s="5" customFormat="1" ht="60" customHeight="1" spans="4:12">
      <c r="D125" s="6"/>
      <c r="E125" s="6"/>
      <c r="F125" s="6"/>
      <c r="G125" s="5"/>
      <c r="H125" s="5"/>
      <c r="I125" s="7"/>
      <c r="J125" s="5"/>
      <c r="K125" s="5"/>
      <c r="L125" s="8"/>
    </row>
    <row r="126" s="5" customFormat="1" ht="60" customHeight="1" spans="4:12">
      <c r="D126" s="6"/>
      <c r="E126" s="6"/>
      <c r="F126" s="6"/>
      <c r="I126" s="7"/>
      <c r="L126" s="8"/>
    </row>
    <row r="127" s="5" customFormat="1" ht="30" customHeight="1" spans="4:36">
      <c r="D127" s="6"/>
      <c r="E127" s="6"/>
      <c r="F127" s="6"/>
      <c r="G127" s="5"/>
      <c r="H127" s="5"/>
      <c r="I127" s="7"/>
      <c r="J127" s="5"/>
      <c r="K127" s="5"/>
      <c r="L127" s="8"/>
      <c r="M127" s="5"/>
      <c r="N127" s="5"/>
      <c r="O127" s="5"/>
      <c r="P127" s="5"/>
      <c r="Q127" s="5"/>
      <c r="R127" s="5"/>
      <c r="S127" s="5"/>
      <c r="T127" s="5"/>
      <c r="U127" s="5"/>
      <c r="V127" s="5"/>
      <c r="W127" s="5"/>
      <c r="X127" s="5"/>
      <c r="Y127" s="5"/>
      <c r="Z127" s="5"/>
      <c r="AA127" s="5"/>
      <c r="AB127" s="5"/>
      <c r="AC127" s="5"/>
      <c r="AD127" s="5"/>
      <c r="AE127" s="5"/>
      <c r="AF127" s="5"/>
      <c r="AG127" s="5"/>
      <c r="AH127" s="5"/>
      <c r="AI127" s="5"/>
      <c r="AJ127" s="3"/>
    </row>
    <row r="128" s="5" customFormat="1" ht="44" customHeight="1" spans="4:12">
      <c r="D128" s="6"/>
      <c r="E128" s="6"/>
      <c r="F128" s="6"/>
      <c r="G128" s="5"/>
      <c r="H128" s="5"/>
      <c r="I128" s="7"/>
      <c r="J128" s="5"/>
      <c r="K128" s="5"/>
      <c r="L128" s="8"/>
    </row>
    <row r="129" s="5" customFormat="1" ht="47" customHeight="1" spans="4:12">
      <c r="D129" s="6"/>
      <c r="E129" s="6"/>
      <c r="F129" s="6"/>
      <c r="G129" s="5"/>
      <c r="H129" s="5"/>
      <c r="I129" s="7"/>
      <c r="J129" s="5"/>
      <c r="K129" s="5"/>
      <c r="L129" s="8"/>
    </row>
    <row r="130" s="5" customFormat="1" ht="42" customHeight="1" spans="4:12">
      <c r="D130" s="6"/>
      <c r="E130" s="6"/>
      <c r="F130" s="6"/>
      <c r="G130" s="5"/>
      <c r="H130" s="5"/>
      <c r="I130" s="7"/>
      <c r="J130" s="5"/>
      <c r="K130" s="5"/>
      <c r="L130" s="8"/>
    </row>
    <row r="131" s="5" customFormat="1" ht="42" customHeight="1" spans="4:12">
      <c r="D131" s="6"/>
      <c r="E131" s="6"/>
      <c r="F131" s="6"/>
      <c r="G131" s="5"/>
      <c r="H131" s="5"/>
      <c r="I131" s="7"/>
      <c r="J131" s="5"/>
      <c r="K131" s="5"/>
      <c r="L131" s="8"/>
    </row>
    <row r="132" s="5" customFormat="1" ht="30" customHeight="1" spans="4:36">
      <c r="D132" s="6"/>
      <c r="E132" s="6"/>
      <c r="F132" s="6"/>
      <c r="G132" s="5"/>
      <c r="H132" s="5"/>
      <c r="I132" s="7"/>
      <c r="J132" s="5"/>
      <c r="K132" s="5"/>
      <c r="L132" s="8"/>
      <c r="M132" s="5"/>
      <c r="N132" s="5"/>
      <c r="O132" s="5"/>
      <c r="P132" s="5"/>
      <c r="Q132" s="5"/>
      <c r="R132" s="5"/>
      <c r="S132" s="5"/>
      <c r="T132" s="5"/>
      <c r="U132" s="5"/>
      <c r="V132" s="5"/>
      <c r="W132" s="5"/>
      <c r="X132" s="5"/>
      <c r="Y132" s="5"/>
      <c r="Z132" s="5"/>
      <c r="AA132" s="5"/>
      <c r="AB132" s="5"/>
      <c r="AC132" s="5"/>
      <c r="AD132" s="5"/>
      <c r="AE132" s="5"/>
      <c r="AF132" s="5"/>
      <c r="AG132" s="5"/>
      <c r="AH132" s="5"/>
      <c r="AI132" s="5"/>
      <c r="AJ132" s="3"/>
    </row>
    <row r="133" s="5" customFormat="1" ht="42" customHeight="1" spans="4:12">
      <c r="D133" s="6"/>
      <c r="E133" s="6"/>
      <c r="F133" s="6"/>
      <c r="G133" s="5"/>
      <c r="H133" s="5"/>
      <c r="I133" s="7"/>
      <c r="J133" s="5"/>
      <c r="K133" s="5"/>
      <c r="L133" s="8"/>
    </row>
    <row r="134" s="5" customFormat="1" ht="42" customHeight="1" spans="4:12">
      <c r="D134" s="6"/>
      <c r="E134" s="6"/>
      <c r="F134" s="6"/>
      <c r="G134" s="5"/>
      <c r="H134" s="5"/>
      <c r="I134" s="7"/>
      <c r="J134" s="5"/>
      <c r="K134" s="5"/>
      <c r="L134" s="8"/>
    </row>
    <row r="135" s="5" customFormat="1" ht="42" customHeight="1" spans="4:12">
      <c r="D135" s="6"/>
      <c r="E135" s="6"/>
      <c r="F135" s="6"/>
      <c r="I135" s="7"/>
      <c r="L135" s="8"/>
    </row>
    <row r="136" s="5" customFormat="1" ht="30" customHeight="1" spans="4:36">
      <c r="D136" s="6"/>
      <c r="E136" s="6"/>
      <c r="F136" s="6"/>
      <c r="G136" s="5"/>
      <c r="H136" s="5"/>
      <c r="I136" s="7"/>
      <c r="J136" s="5"/>
      <c r="K136" s="5"/>
      <c r="L136" s="8"/>
      <c r="M136" s="5"/>
      <c r="N136" s="5"/>
      <c r="O136" s="5"/>
      <c r="P136" s="5"/>
      <c r="Q136" s="5"/>
      <c r="R136" s="5"/>
      <c r="S136" s="5"/>
      <c r="T136" s="5"/>
      <c r="U136" s="5"/>
      <c r="V136" s="5"/>
      <c r="W136" s="5"/>
      <c r="X136" s="5"/>
      <c r="Y136" s="5"/>
      <c r="Z136" s="5"/>
      <c r="AA136" s="5"/>
      <c r="AB136" s="5"/>
      <c r="AC136" s="5"/>
      <c r="AD136" s="5"/>
      <c r="AE136" s="5"/>
      <c r="AF136" s="5"/>
      <c r="AG136" s="5"/>
      <c r="AH136" s="5"/>
      <c r="AJ136" s="3"/>
    </row>
    <row r="137" s="5" customFormat="1" ht="54" customHeight="1" spans="4:12">
      <c r="D137" s="6"/>
      <c r="E137" s="6"/>
      <c r="F137" s="6"/>
      <c r="G137" s="5"/>
      <c r="H137" s="5"/>
      <c r="I137" s="7"/>
      <c r="J137" s="5"/>
      <c r="K137" s="5"/>
      <c r="L137" s="8"/>
    </row>
    <row r="138" s="5" customFormat="1" ht="30" customHeight="1" spans="4:36">
      <c r="D138" s="6"/>
      <c r="E138" s="6"/>
      <c r="F138" s="6"/>
      <c r="G138" s="5"/>
      <c r="H138" s="5"/>
      <c r="I138" s="7"/>
      <c r="J138" s="5"/>
      <c r="K138" s="5"/>
      <c r="L138" s="8"/>
      <c r="M138" s="5"/>
      <c r="N138" s="5"/>
      <c r="O138" s="5"/>
      <c r="P138" s="5"/>
      <c r="Q138" s="5"/>
      <c r="R138" s="5"/>
      <c r="S138" s="5"/>
      <c r="T138" s="5"/>
      <c r="U138" s="5"/>
      <c r="V138" s="5"/>
      <c r="W138" s="5"/>
      <c r="X138" s="5"/>
      <c r="Y138" s="5"/>
      <c r="Z138" s="5"/>
      <c r="AA138" s="5"/>
      <c r="AB138" s="5"/>
      <c r="AC138" s="5"/>
      <c r="AD138" s="5"/>
      <c r="AE138" s="5"/>
      <c r="AF138" s="5"/>
      <c r="AG138" s="5"/>
      <c r="AH138" s="5"/>
      <c r="AI138" s="5"/>
      <c r="AJ138" s="3"/>
    </row>
    <row r="139" s="5" customFormat="1" ht="46" customHeight="1" spans="4:12">
      <c r="D139" s="6"/>
      <c r="E139" s="6"/>
      <c r="F139" s="6"/>
      <c r="G139" s="5"/>
      <c r="H139" s="5"/>
      <c r="I139" s="7"/>
      <c r="J139" s="5"/>
      <c r="K139" s="5"/>
      <c r="L139" s="8"/>
    </row>
    <row r="140" s="5" customFormat="1" ht="52" customHeight="1" spans="4:12">
      <c r="D140" s="6"/>
      <c r="E140" s="6"/>
      <c r="F140" s="6"/>
      <c r="G140" s="5"/>
      <c r="H140" s="5"/>
      <c r="I140" s="7"/>
      <c r="J140" s="5"/>
      <c r="K140" s="5"/>
      <c r="L140" s="8"/>
    </row>
    <row r="141" s="5" customFormat="1" ht="52" customHeight="1" spans="4:12">
      <c r="D141" s="6"/>
      <c r="E141" s="6"/>
      <c r="F141" s="6"/>
      <c r="G141" s="5"/>
      <c r="H141" s="5"/>
      <c r="I141" s="7"/>
      <c r="J141" s="5"/>
      <c r="K141" s="5"/>
      <c r="L141" s="8"/>
    </row>
    <row r="142" s="5" customFormat="1" ht="30" customHeight="1" spans="4:36">
      <c r="D142" s="6"/>
      <c r="E142" s="6"/>
      <c r="F142" s="6"/>
      <c r="G142" s="5"/>
      <c r="H142" s="5"/>
      <c r="I142" s="7"/>
      <c r="J142" s="5"/>
      <c r="K142" s="5"/>
      <c r="L142" s="8"/>
      <c r="M142" s="5"/>
      <c r="N142" s="5"/>
      <c r="O142" s="5"/>
      <c r="P142" s="5"/>
      <c r="Q142" s="5"/>
      <c r="R142" s="5"/>
      <c r="S142" s="5"/>
      <c r="T142" s="5"/>
      <c r="U142" s="5"/>
      <c r="V142" s="5"/>
      <c r="W142" s="5"/>
      <c r="X142" s="5"/>
      <c r="Y142" s="5"/>
      <c r="Z142" s="5"/>
      <c r="AA142" s="5"/>
      <c r="AB142" s="5"/>
      <c r="AC142" s="5"/>
      <c r="AD142" s="5"/>
      <c r="AE142" s="5"/>
      <c r="AF142" s="5"/>
      <c r="AG142" s="5"/>
      <c r="AH142" s="5"/>
      <c r="AI142" s="5"/>
      <c r="AJ142" s="3"/>
    </row>
    <row r="143" s="5" customFormat="1" ht="47" customHeight="1" spans="4:12">
      <c r="D143" s="6"/>
      <c r="E143" s="6"/>
      <c r="F143" s="6"/>
      <c r="G143" s="5"/>
      <c r="H143" s="5"/>
      <c r="I143" s="7"/>
      <c r="J143" s="5"/>
      <c r="K143" s="5"/>
      <c r="L143" s="8"/>
    </row>
    <row r="144" s="5" customFormat="1" ht="47" customHeight="1" spans="4:12">
      <c r="D144" s="6"/>
      <c r="E144" s="6"/>
      <c r="F144" s="6"/>
      <c r="G144" s="5"/>
      <c r="H144" s="5"/>
      <c r="I144" s="7"/>
      <c r="J144" s="5"/>
      <c r="K144" s="5"/>
      <c r="L144" s="8"/>
    </row>
    <row r="145" s="5" customFormat="1" ht="30" customHeight="1" spans="4:36">
      <c r="D145" s="6"/>
      <c r="E145" s="6"/>
      <c r="F145" s="6"/>
      <c r="G145" s="5"/>
      <c r="H145" s="5"/>
      <c r="I145" s="7"/>
      <c r="J145" s="5"/>
      <c r="K145" s="5"/>
      <c r="L145" s="8"/>
      <c r="M145" s="5"/>
      <c r="N145" s="5"/>
      <c r="O145" s="5"/>
      <c r="P145" s="5"/>
      <c r="Q145" s="5"/>
      <c r="R145" s="5"/>
      <c r="S145" s="5"/>
      <c r="T145" s="5"/>
      <c r="U145" s="5"/>
      <c r="V145" s="5"/>
      <c r="W145" s="5"/>
      <c r="X145" s="5"/>
      <c r="Y145" s="5"/>
      <c r="Z145" s="5"/>
      <c r="AA145" s="5"/>
      <c r="AB145" s="5"/>
      <c r="AC145" s="5"/>
      <c r="AD145" s="5"/>
      <c r="AE145" s="5"/>
      <c r="AF145" s="5"/>
      <c r="AG145" s="5"/>
      <c r="AH145" s="5"/>
      <c r="AJ145" s="3"/>
    </row>
  </sheetData>
  <autoFilter xmlns:etc="http://www.wps.cn/officeDocument/2017/etCustomData" ref="A4:AN104" etc:filterBottomFollowUsedRange="0">
    <extLst/>
  </autoFilter>
  <mergeCells count="20">
    <mergeCell ref="A1:AH1"/>
    <mergeCell ref="A2:G2"/>
    <mergeCell ref="N3:R3"/>
    <mergeCell ref="S3:W3"/>
    <mergeCell ref="Y3:AC3"/>
    <mergeCell ref="AD3:AH3"/>
    <mergeCell ref="A3:A4"/>
    <mergeCell ref="B3:B4"/>
    <mergeCell ref="C3:C4"/>
    <mergeCell ref="D3:D4"/>
    <mergeCell ref="E3:E4"/>
    <mergeCell ref="F3:F4"/>
    <mergeCell ref="G3:G4"/>
    <mergeCell ref="H3:H4"/>
    <mergeCell ref="I3:I4"/>
    <mergeCell ref="J3:J4"/>
    <mergeCell ref="K3:K4"/>
    <mergeCell ref="L3:L4"/>
    <mergeCell ref="M3:M4"/>
    <mergeCell ref="X3:X4"/>
  </mergeCells>
  <conditionalFormatting sqref="I5">
    <cfRule type="duplicateValues" dxfId="0" priority="71"/>
  </conditionalFormatting>
  <conditionalFormatting sqref="I6">
    <cfRule type="duplicateValues" dxfId="0" priority="62"/>
  </conditionalFormatting>
  <conditionalFormatting sqref="I9">
    <cfRule type="duplicateValues" dxfId="0" priority="14"/>
  </conditionalFormatting>
  <conditionalFormatting sqref="I12">
    <cfRule type="duplicateValues" dxfId="0" priority="65"/>
  </conditionalFormatting>
  <conditionalFormatting sqref="I13">
    <cfRule type="duplicateValues" dxfId="0" priority="44"/>
  </conditionalFormatting>
  <conditionalFormatting sqref="I14">
    <cfRule type="duplicateValues" dxfId="0" priority="10"/>
  </conditionalFormatting>
  <conditionalFormatting sqref="I15">
    <cfRule type="duplicateValues" dxfId="0" priority="37"/>
  </conditionalFormatting>
  <conditionalFormatting sqref="I16">
    <cfRule type="duplicateValues" dxfId="0" priority="19"/>
  </conditionalFormatting>
  <conditionalFormatting sqref="I17">
    <cfRule type="duplicateValues" dxfId="0" priority="9"/>
  </conditionalFormatting>
  <conditionalFormatting sqref="I23">
    <cfRule type="duplicateValues" dxfId="0" priority="3"/>
  </conditionalFormatting>
  <conditionalFormatting sqref="I26">
    <cfRule type="duplicateValues" dxfId="0" priority="7"/>
  </conditionalFormatting>
  <conditionalFormatting sqref="I27">
    <cfRule type="duplicateValues" dxfId="0" priority="59"/>
  </conditionalFormatting>
  <conditionalFormatting sqref="I28">
    <cfRule type="duplicateValues" dxfId="0" priority="58"/>
  </conditionalFormatting>
  <conditionalFormatting sqref="I29">
    <cfRule type="duplicateValues" dxfId="0" priority="43"/>
  </conditionalFormatting>
  <conditionalFormatting sqref="I30">
    <cfRule type="duplicateValues" dxfId="0" priority="57"/>
  </conditionalFormatting>
  <conditionalFormatting sqref="I31">
    <cfRule type="duplicateValues" dxfId="0" priority="64"/>
  </conditionalFormatting>
  <conditionalFormatting sqref="I34">
    <cfRule type="duplicateValues" dxfId="0" priority="53"/>
  </conditionalFormatting>
  <conditionalFormatting sqref="I35">
    <cfRule type="duplicateValues" dxfId="0" priority="20"/>
  </conditionalFormatting>
  <conditionalFormatting sqref="I38">
    <cfRule type="duplicateValues" dxfId="0" priority="49"/>
  </conditionalFormatting>
  <conditionalFormatting sqref="I42">
    <cfRule type="duplicateValues" dxfId="0" priority="47"/>
  </conditionalFormatting>
  <conditionalFormatting sqref="I43">
    <cfRule type="duplicateValues" dxfId="0" priority="46"/>
  </conditionalFormatting>
  <conditionalFormatting sqref="I44">
    <cfRule type="duplicateValues" dxfId="0" priority="45"/>
  </conditionalFormatting>
  <conditionalFormatting sqref="I45">
    <cfRule type="duplicateValues" dxfId="0" priority="17"/>
  </conditionalFormatting>
  <conditionalFormatting sqref="I46">
    <cfRule type="duplicateValues" dxfId="0" priority="16"/>
  </conditionalFormatting>
  <conditionalFormatting sqref="I47">
    <cfRule type="duplicateValues" dxfId="0" priority="48"/>
  </conditionalFormatting>
  <conditionalFormatting sqref="I53">
    <cfRule type="duplicateValues" dxfId="0" priority="12"/>
  </conditionalFormatting>
  <conditionalFormatting sqref="I54">
    <cfRule type="duplicateValues" dxfId="0" priority="35"/>
  </conditionalFormatting>
  <conditionalFormatting sqref="I55">
    <cfRule type="duplicateValues" dxfId="0" priority="15"/>
  </conditionalFormatting>
  <conditionalFormatting sqref="I56">
    <cfRule type="duplicateValues" dxfId="0" priority="11"/>
  </conditionalFormatting>
  <conditionalFormatting sqref="I57">
    <cfRule type="duplicateValues" dxfId="0" priority="34"/>
  </conditionalFormatting>
  <conditionalFormatting sqref="I58">
    <cfRule type="duplicateValues" dxfId="0" priority="32"/>
  </conditionalFormatting>
  <conditionalFormatting sqref="I61">
    <cfRule type="duplicateValues" dxfId="0" priority="8"/>
  </conditionalFormatting>
  <conditionalFormatting sqref="I62">
    <cfRule type="duplicateValues" dxfId="0" priority="29"/>
  </conditionalFormatting>
  <conditionalFormatting sqref="I63">
    <cfRule type="duplicateValues" dxfId="0" priority="25"/>
  </conditionalFormatting>
  <conditionalFormatting sqref="I64">
    <cfRule type="duplicateValues" dxfId="0" priority="6"/>
  </conditionalFormatting>
  <conditionalFormatting sqref="J69">
    <cfRule type="duplicateValues" dxfId="1" priority="23"/>
    <cfRule type="duplicateValues" dxfId="1" priority="24"/>
  </conditionalFormatting>
  <conditionalFormatting sqref="I74">
    <cfRule type="duplicateValues" dxfId="0" priority="73"/>
  </conditionalFormatting>
  <conditionalFormatting sqref="I75">
    <cfRule type="duplicateValues" dxfId="0" priority="74"/>
  </conditionalFormatting>
  <conditionalFormatting sqref="I77">
    <cfRule type="duplicateValues" dxfId="0" priority="2"/>
  </conditionalFormatting>
  <conditionalFormatting sqref="I81">
    <cfRule type="duplicateValues" dxfId="0" priority="1"/>
  </conditionalFormatting>
  <conditionalFormatting sqref="I82">
    <cfRule type="duplicateValues" dxfId="0" priority="72"/>
  </conditionalFormatting>
  <conditionalFormatting sqref="I83">
    <cfRule type="duplicateValues" dxfId="0" priority="68"/>
  </conditionalFormatting>
  <conditionalFormatting sqref="I84">
    <cfRule type="duplicateValues" dxfId="0" priority="67"/>
  </conditionalFormatting>
  <conditionalFormatting sqref="I85">
    <cfRule type="duplicateValues" dxfId="0" priority="56"/>
  </conditionalFormatting>
  <conditionalFormatting sqref="I86">
    <cfRule type="duplicateValues" dxfId="0" priority="55"/>
  </conditionalFormatting>
  <conditionalFormatting sqref="I87">
    <cfRule type="duplicateValues" dxfId="0" priority="52"/>
  </conditionalFormatting>
  <conditionalFormatting sqref="I88">
    <cfRule type="duplicateValues" dxfId="0" priority="41"/>
  </conditionalFormatting>
  <conditionalFormatting sqref="I89">
    <cfRule type="duplicateValues" dxfId="0" priority="27"/>
  </conditionalFormatting>
  <conditionalFormatting sqref="I92">
    <cfRule type="duplicateValues" dxfId="0" priority="61"/>
  </conditionalFormatting>
  <conditionalFormatting sqref="I93">
    <cfRule type="duplicateValues" dxfId="0" priority="63"/>
  </conditionalFormatting>
  <conditionalFormatting sqref="I94">
    <cfRule type="duplicateValues" dxfId="0" priority="50"/>
  </conditionalFormatting>
  <conditionalFormatting sqref="I95">
    <cfRule type="duplicateValues" dxfId="0" priority="26"/>
  </conditionalFormatting>
  <conditionalFormatting sqref="I99">
    <cfRule type="duplicateValues" dxfId="0" priority="51"/>
  </conditionalFormatting>
  <conditionalFormatting sqref="F5:F104">
    <cfRule type="duplicateValues" dxfId="2" priority="75"/>
  </conditionalFormatting>
  <conditionalFormatting sqref="I7:I8">
    <cfRule type="duplicateValues" dxfId="0" priority="42"/>
  </conditionalFormatting>
  <conditionalFormatting sqref="I10:I11">
    <cfRule type="duplicateValues" dxfId="0" priority="13"/>
  </conditionalFormatting>
  <conditionalFormatting sqref="I32:I33">
    <cfRule type="duplicateValues" dxfId="0" priority="39"/>
  </conditionalFormatting>
  <conditionalFormatting sqref="I36:I37">
    <cfRule type="duplicateValues" dxfId="0" priority="30"/>
  </conditionalFormatting>
  <conditionalFormatting sqref="I39:I41">
    <cfRule type="duplicateValues" dxfId="0" priority="18"/>
  </conditionalFormatting>
  <conditionalFormatting sqref="I48:I50">
    <cfRule type="duplicateValues" dxfId="0" priority="33"/>
  </conditionalFormatting>
  <conditionalFormatting sqref="I51:I52">
    <cfRule type="duplicateValues" dxfId="0" priority="38"/>
  </conditionalFormatting>
  <conditionalFormatting sqref="I59:I60">
    <cfRule type="duplicateValues" dxfId="0" priority="31"/>
  </conditionalFormatting>
  <conditionalFormatting sqref="I68:I71">
    <cfRule type="duplicateValues" dxfId="0" priority="28"/>
  </conditionalFormatting>
  <conditionalFormatting sqref="I72:I73">
    <cfRule type="duplicateValues" dxfId="0" priority="5"/>
  </conditionalFormatting>
  <conditionalFormatting sqref="I90:I91">
    <cfRule type="duplicateValues" dxfId="0" priority="54"/>
  </conditionalFormatting>
  <conditionalFormatting sqref="I100:I101">
    <cfRule type="duplicateValues" dxfId="0" priority="40"/>
  </conditionalFormatting>
  <conditionalFormatting sqref="J70:J71">
    <cfRule type="duplicateValues" dxfId="1" priority="21"/>
    <cfRule type="duplicateValues" dxfId="1" priority="22"/>
  </conditionalFormatting>
  <conditionalFormatting sqref="I22 I24:I25">
    <cfRule type="duplicateValues" dxfId="0" priority="60"/>
  </conditionalFormatting>
  <conditionalFormatting sqref="I76 I78:I80">
    <cfRule type="duplicateValues" dxfId="0" priority="3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水清澈</cp:lastModifiedBy>
  <dcterms:created xsi:type="dcterms:W3CDTF">2024-12-05T09:09:48Z</dcterms:created>
  <dcterms:modified xsi:type="dcterms:W3CDTF">2024-12-05T09:18:27Z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8199B33F8F1A434C9253C60BBC40561E_11</vt:lpwstr>
  </property>
  <property fmtid="{D5CDD505-2E9C-101B-9397-08002B2CF9AE}" pid="3" name="KSOProductBuildVer">
    <vt:lpwstr>2052-12.1.0.18912</vt:lpwstr>
  </property>
</Properties>
</file>